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6" sheetId="1" r:id="rId1"/>
    <sheet name="5" sheetId="2" r:id="rId2"/>
    <sheet name="Сп4" sheetId="3" r:id="rId3"/>
    <sheet name="4" sheetId="4" r:id="rId4"/>
    <sheet name="Сп3" sheetId="5" r:id="rId5"/>
    <sheet name="3" sheetId="6" r:id="rId6"/>
    <sheet name="Сп2" sheetId="7" r:id="rId7"/>
    <sheet name="2" sheetId="8" r:id="rId8"/>
    <sheet name="Сп1" sheetId="9" r:id="rId9"/>
    <sheet name="1стр1" sheetId="10" r:id="rId10"/>
    <sheet name="1стр2" sheetId="11" r:id="rId11"/>
    <sheet name="СпКу" sheetId="12" r:id="rId12"/>
    <sheet name="Ку" sheetId="13" r:id="rId13"/>
    <sheet name="СпК" sheetId="14" r:id="rId14"/>
    <sheet name="К" sheetId="15" r:id="rId15"/>
    <sheet name="СпМ" sheetId="16" r:id="rId16"/>
    <sheet name="Мстр1" sheetId="17" r:id="rId17"/>
    <sheet name="Мстр2" sheetId="18" r:id="rId18"/>
  </sheets>
  <definedNames>
    <definedName name="_xlnm.Print_Area" localSheetId="9">'1стр1'!$A$1:$G$76</definedName>
    <definedName name="_xlnm.Print_Area" localSheetId="10">'1стр2'!$A$1:$K$76</definedName>
    <definedName name="_xlnm.Print_Area" localSheetId="7">'2'!$A$1:$J$72</definedName>
    <definedName name="_xlnm.Print_Area" localSheetId="5">'3'!$A$1:$J$72</definedName>
    <definedName name="_xlnm.Print_Area" localSheetId="3">'4'!$A$1:$J$72</definedName>
    <definedName name="_xlnm.Print_Area" localSheetId="1">'5'!$A$1:$Z$24</definedName>
    <definedName name="_xlnm.Print_Area" localSheetId="0">'6'!$A$1:$R$18</definedName>
    <definedName name="_xlnm.Print_Area" localSheetId="14">'К'!$A$1:$J$72</definedName>
    <definedName name="_xlnm.Print_Area" localSheetId="12">'Ку'!$A$1:$J$72</definedName>
    <definedName name="_xlnm.Print_Area" localSheetId="16">'Мстр1'!$A$1:$G$76</definedName>
    <definedName name="_xlnm.Print_Area" localSheetId="17">'Мстр2'!$A$1:$K$76</definedName>
    <definedName name="_xlnm.Print_Area" localSheetId="8">'Сп1'!$A$1:$I$36</definedName>
    <definedName name="_xlnm.Print_Area" localSheetId="6">'Сп2'!$A$1:$I$20</definedName>
    <definedName name="_xlnm.Print_Area" localSheetId="4">'Сп3'!$A$1:$I$20</definedName>
    <definedName name="_xlnm.Print_Area" localSheetId="2">'Сп4'!$A$1:$I$20</definedName>
    <definedName name="_xlnm.Print_Area" localSheetId="13">'СпК'!$A$1:$I$20</definedName>
    <definedName name="_xlnm.Print_Area" localSheetId="11">'СпКу'!$A$1:$I$20</definedName>
    <definedName name="_xlnm.Print_Area" localSheetId="15">'СпМ'!$A$1:$I$36</definedName>
  </definedNames>
  <calcPr fullCalcOnLoad="1" refMode="R1C1"/>
</workbook>
</file>

<file path=xl/sharedStrings.xml><?xml version="1.0" encoding="utf-8"?>
<sst xmlns="http://schemas.openxmlformats.org/spreadsheetml/2006/main" count="703" uniqueCount="134">
  <si>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</si>
  <si>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</si>
  <si>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</si>
  <si>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</si>
  <si>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</si>
  <si>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</si>
  <si>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</si>
  <si>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</si>
  <si>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</si>
  <si>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</si>
  <si>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</si>
  <si>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</si>
  <si>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</si>
  <si>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</si>
  <si>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</si>
  <si>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</si>
  <si>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</si>
  <si>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</si>
  <si>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</si>
  <si>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</si>
  <si>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</si>
  <si>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</si>
  <si>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</si>
  <si>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</si>
  <si>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</si>
  <si>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</si>
  <si>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</si>
  <si>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</si>
  <si>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</si>
  <si>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</si>
  <si>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</si>
  <si>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</si>
  <si>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</si>
  <si>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</t>
  </si>
  <si>
    <t>Финал Турнира "День грамотности"</t>
  </si>
  <si>
    <t>29 августа 2009 г.</t>
  </si>
  <si>
    <t>Аббасов Рустамхон</t>
  </si>
  <si>
    <t>Санейко Дмитрий</t>
  </si>
  <si>
    <t>Яковлев Михаил</t>
  </si>
  <si>
    <t>Валеев Риф</t>
  </si>
  <si>
    <t>Исмайлов Азат</t>
  </si>
  <si>
    <t>Срумов Антон</t>
  </si>
  <si>
    <t>Шариков Сергей</t>
  </si>
  <si>
    <t>Харламов Руслан</t>
  </si>
  <si>
    <t>Лобов Андрей</t>
  </si>
  <si>
    <t>Наконечный Антон</t>
  </si>
  <si>
    <t>Сафиуллин Александр</t>
  </si>
  <si>
    <t>Зубайдуллин Артем</t>
  </si>
  <si>
    <t>Барышев Сергей</t>
  </si>
  <si>
    <t>Уткулов Ринат</t>
  </si>
  <si>
    <t>Ларионов Сергей</t>
  </si>
  <si>
    <t>Шакуров Нафис</t>
  </si>
  <si>
    <t>Тодрамович Александр</t>
  </si>
  <si>
    <t>Лим Александр</t>
  </si>
  <si>
    <t>Файзуллин Тимур</t>
  </si>
  <si>
    <t>Халимонов Евгений</t>
  </si>
  <si>
    <t>Хабиров Марс</t>
  </si>
  <si>
    <t>Савилов Дмитрий</t>
  </si>
  <si>
    <t>Усков Сергей</t>
  </si>
  <si>
    <t>Давлетов Тимур</t>
  </si>
  <si>
    <t>Семенов Константин</t>
  </si>
  <si>
    <t>Лихачев Александр</t>
  </si>
  <si>
    <t>Полуфинал (утешительный) Турнира "День грамотности"</t>
  </si>
  <si>
    <t>23 августа 2009 г.</t>
  </si>
  <si>
    <t>Мицул Тимофей</t>
  </si>
  <si>
    <t>Насыров Илдар</t>
  </si>
  <si>
    <t>Могилевская Инесса</t>
  </si>
  <si>
    <t>Хадарин Артем</t>
  </si>
  <si>
    <t>Шапошников Александр</t>
  </si>
  <si>
    <t>Бахтияров Айрат</t>
  </si>
  <si>
    <t>Каштанова Александра</t>
  </si>
  <si>
    <t>Скарякин Владислав</t>
  </si>
  <si>
    <t>Аитов Лиан</t>
  </si>
  <si>
    <t>Полуфинал Турнира "День грамотности"</t>
  </si>
  <si>
    <t>Сафиуллин Азат</t>
  </si>
  <si>
    <t>Искарова Фануза</t>
  </si>
  <si>
    <t>Закареев Али</t>
  </si>
  <si>
    <t>Четвертьфинал Турнира "День грамотности"</t>
  </si>
  <si>
    <t>15 августа 2009 г.</t>
  </si>
  <si>
    <t>Вафин Егор</t>
  </si>
  <si>
    <t>Толкачев Иван</t>
  </si>
  <si>
    <t>Бадретдинов Роман</t>
  </si>
  <si>
    <t>Нестеренко Георгий</t>
  </si>
  <si>
    <t>Латыпов Аллан</t>
  </si>
  <si>
    <t>Ключников Артем</t>
  </si>
  <si>
    <t>Саитов Эмиль</t>
  </si>
  <si>
    <t>Ларионов Дмитрий</t>
  </si>
  <si>
    <t>Саетов Эмиль</t>
  </si>
  <si>
    <t>Григорьев Руслан</t>
  </si>
  <si>
    <t>Плевако Дмитрий</t>
  </si>
  <si>
    <t>Субхангулов Арнольд</t>
  </si>
  <si>
    <t>Коновалов Александр</t>
  </si>
  <si>
    <t>Алмаев Раис</t>
  </si>
  <si>
    <t>1/8 финала Турнира "День грамотности"</t>
  </si>
  <si>
    <t>8 августа 2009 г.</t>
  </si>
  <si>
    <t>Грошев Юрий</t>
  </si>
  <si>
    <t>Сайфуллина Азалия</t>
  </si>
  <si>
    <t>Куряева Валентина</t>
  </si>
  <si>
    <t>1/16 финала Турнира "День грамотности"</t>
  </si>
  <si>
    <t>2 августа 2009 г.</t>
  </si>
  <si>
    <t>Гордеев Андрей</t>
  </si>
  <si>
    <t>Давлетбаев Азат</t>
  </si>
  <si>
    <t>Килюшева Мария</t>
  </si>
  <si>
    <t>Буделев Виталий</t>
  </si>
  <si>
    <t>1/32 финала Турнира "День грамотности"</t>
  </si>
  <si>
    <t>26 июля 2009 г.</t>
  </si>
  <si>
    <t>Фоминых Илья</t>
  </si>
  <si>
    <t>Мисник Сергей</t>
  </si>
  <si>
    <t>Сагитов Александр</t>
  </si>
  <si>
    <t>Латыпов Артур</t>
  </si>
  <si>
    <t>Макаров Дмитрий</t>
  </si>
  <si>
    <t>Гилемханов Ильгиз</t>
  </si>
  <si>
    <t>Кутлиев Радмир</t>
  </si>
  <si>
    <t>Михайлова Мария</t>
  </si>
  <si>
    <t>1/64 финала Турнира "День грамотности"</t>
  </si>
  <si>
    <t>18 июля 2009 г.</t>
  </si>
  <si>
    <t>№</t>
  </si>
  <si>
    <t>ФИО</t>
  </si>
  <si>
    <t>место</t>
  </si>
  <si>
    <t>Ахметов Марат</t>
  </si>
  <si>
    <t>0</t>
  </si>
  <si>
    <t>3</t>
  </si>
  <si>
    <t>2</t>
  </si>
  <si>
    <t>4</t>
  </si>
  <si>
    <t>Бикбулатов Марсель</t>
  </si>
  <si>
    <t>1</t>
  </si>
  <si>
    <t>Балхияров Алмаз</t>
  </si>
  <si>
    <t>5</t>
  </si>
  <si>
    <t>Балхияров Рустем</t>
  </si>
  <si>
    <t>1/128 финала Турнира "День грамотности"</t>
  </si>
  <si>
    <t>11 июля 2009 г.</t>
  </si>
  <si>
    <t>.</t>
  </si>
  <si>
    <t>Гаскаров Динар</t>
  </si>
  <si>
    <t>Бадикшанова Ксения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</si>
</sst>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0"/>
      <color indexed="8"/>
      <name val="Arial"/>
      <family val="2"/>
    </font>
    <font>
      <sz val="9"/>
      <name val="Courier New Cyr"/>
      <family val="3"/>
    </font>
    <font>
      <b/>
      <sz val="8"/>
      <name val="Arial Cyr"/>
      <family val="2"/>
    </font>
    <font>
      <b/>
      <sz val="14"/>
      <name val="Arial Cyr"/>
      <family val="0"/>
    </font>
    <font>
      <b/>
      <sz val="26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9"/>
      <name val="Arial Cyr"/>
      <family val="2"/>
    </font>
    <font>
      <i/>
      <sz val="14"/>
      <name val="Arial Cyr"/>
      <family val="0"/>
    </font>
    <font>
      <b/>
      <i/>
      <sz val="1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/>
    </xf>
    <xf numFmtId="0" fontId="12" fillId="2" borderId="0" xfId="0" applyFont="1" applyFill="1" applyAlignment="1" applyProtection="1">
      <alignment horizontal="center"/>
      <protection/>
    </xf>
    <xf numFmtId="0" fontId="15" fillId="2" borderId="1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 horizontal="left"/>
      <protection/>
    </xf>
    <xf numFmtId="49" fontId="0" fillId="2" borderId="0" xfId="17" applyNumberFormat="1" applyFill="1">
      <alignment/>
      <protection/>
    </xf>
    <xf numFmtId="49" fontId="0" fillId="2" borderId="0" xfId="17" applyNumberFormat="1" applyFill="1" applyBorder="1" applyAlignment="1">
      <alignment horizontal="right"/>
      <protection/>
    </xf>
    <xf numFmtId="0" fontId="0" fillId="2" borderId="0" xfId="17" applyFill="1">
      <alignment/>
      <protection/>
    </xf>
    <xf numFmtId="49" fontId="0" fillId="2" borderId="0" xfId="17" applyNumberFormat="1" applyFill="1" applyBorder="1">
      <alignment/>
      <protection/>
    </xf>
    <xf numFmtId="49" fontId="0" fillId="2" borderId="7" xfId="17" applyNumberFormat="1" applyFill="1" applyBorder="1" applyAlignment="1">
      <alignment horizontal="right"/>
      <protection/>
    </xf>
    <xf numFmtId="49" fontId="0" fillId="2" borderId="8" xfId="17" applyNumberFormat="1" applyFill="1" applyBorder="1" applyAlignment="1">
      <alignment horizontal="right"/>
      <protection/>
    </xf>
    <xf numFmtId="49" fontId="16" fillId="2" borderId="0" xfId="17" applyNumberFormat="1" applyFont="1" applyFill="1" applyBorder="1" applyAlignment="1">
      <alignment horizontal="left"/>
      <protection/>
    </xf>
    <xf numFmtId="49" fontId="1" fillId="2" borderId="5" xfId="17" applyNumberFormat="1" applyFont="1" applyFill="1" applyBorder="1" applyAlignment="1">
      <alignment horizontal="center" vertical="center" wrapText="1"/>
      <protection/>
    </xf>
    <xf numFmtId="49" fontId="0" fillId="2" borderId="5" xfId="17" applyNumberFormat="1" applyFill="1" applyBorder="1" applyAlignment="1">
      <alignment horizontal="center" vertical="center" wrapText="1"/>
      <protection/>
    </xf>
    <xf numFmtId="49" fontId="4" fillId="2" borderId="5" xfId="17" applyNumberFormat="1" applyFont="1" applyFill="1" applyBorder="1" applyAlignment="1">
      <alignment horizontal="center" vertical="center" wrapText="1"/>
      <protection/>
    </xf>
    <xf numFmtId="49" fontId="17" fillId="2" borderId="5" xfId="17" applyNumberFormat="1" applyFont="1" applyFill="1" applyBorder="1" applyAlignment="1">
      <alignment horizontal="center" vertical="center" wrapText="1"/>
      <protection/>
    </xf>
    <xf numFmtId="49" fontId="0" fillId="2" borderId="5" xfId="17" applyNumberFormat="1" applyFill="1" applyBorder="1" applyAlignment="1">
      <alignment vertical="center"/>
      <protection/>
    </xf>
    <xf numFmtId="49" fontId="6" fillId="2" borderId="5" xfId="17" applyNumberFormat="1" applyFont="1" applyFill="1" applyBorder="1" applyAlignment="1">
      <alignment vertical="center"/>
      <protection/>
    </xf>
    <xf numFmtId="49" fontId="0" fillId="5" borderId="5" xfId="17" applyNumberFormat="1" applyFill="1" applyBorder="1">
      <alignment/>
      <protection/>
    </xf>
    <xf numFmtId="49" fontId="0" fillId="2" borderId="5" xfId="17" applyNumberFormat="1" applyFill="1" applyBorder="1" applyAlignment="1">
      <alignment horizontal="center" vertical="center"/>
      <protection/>
    </xf>
    <xf numFmtId="49" fontId="18" fillId="2" borderId="5" xfId="17" applyNumberFormat="1" applyFont="1" applyFill="1" applyBorder="1" applyAlignment="1">
      <alignment horizontal="center" vertical="center"/>
      <protection/>
    </xf>
    <xf numFmtId="49" fontId="19" fillId="0" borderId="0" xfId="18" applyNumberFormat="1" applyFont="1" applyFill="1" applyAlignment="1">
      <alignment horizontal="right"/>
      <protection/>
    </xf>
    <xf numFmtId="49" fontId="20" fillId="0" borderId="0" xfId="18" applyNumberFormat="1" applyFont="1" applyFill="1" applyBorder="1" applyAlignment="1">
      <alignment horizontal="right" vertical="center"/>
      <protection/>
    </xf>
    <xf numFmtId="0" fontId="0" fillId="0" borderId="0" xfId="18" applyFill="1">
      <alignment/>
      <protection/>
    </xf>
    <xf numFmtId="49" fontId="0" fillId="0" borderId="0" xfId="18" applyNumberFormat="1" applyFill="1">
      <alignment/>
      <protection/>
    </xf>
    <xf numFmtId="49" fontId="21" fillId="0" borderId="0" xfId="18" applyNumberFormat="1" applyFont="1" applyFill="1" applyBorder="1" applyAlignment="1">
      <alignment horizontal="right" vertical="center"/>
      <protection/>
    </xf>
    <xf numFmtId="49" fontId="22" fillId="3" borderId="9" xfId="18" applyNumberFormat="1" applyFont="1" applyFill="1" applyBorder="1" applyAlignment="1">
      <alignment horizontal="left" vertical="center" wrapText="1"/>
      <protection/>
    </xf>
    <xf numFmtId="49" fontId="0" fillId="6" borderId="10" xfId="18" applyNumberFormat="1" applyFill="1" applyBorder="1" applyAlignment="1">
      <alignment horizontal="center" vertical="center"/>
      <protection/>
    </xf>
    <xf numFmtId="49" fontId="0" fillId="6" borderId="11" xfId="18" applyNumberFormat="1" applyFill="1" applyBorder="1" applyAlignment="1">
      <alignment horizontal="center" vertical="center"/>
      <protection/>
    </xf>
    <xf numFmtId="49" fontId="0" fillId="6" borderId="12" xfId="18" applyNumberFormat="1" applyFill="1" applyBorder="1" applyAlignment="1">
      <alignment horizontal="center" vertical="center"/>
      <protection/>
    </xf>
    <xf numFmtId="49" fontId="21" fillId="0" borderId="13" xfId="18" applyNumberFormat="1" applyFont="1" applyFill="1" applyBorder="1" applyAlignment="1">
      <alignment horizontal="center" vertical="center" wrapText="1"/>
      <protection/>
    </xf>
    <xf numFmtId="49" fontId="21" fillId="0" borderId="14" xfId="18" applyNumberFormat="1" applyFont="1" applyFill="1" applyBorder="1" applyAlignment="1">
      <alignment horizontal="center" vertical="center" wrapText="1"/>
      <protection/>
    </xf>
    <xf numFmtId="49" fontId="21" fillId="0" borderId="15" xfId="18" applyNumberFormat="1" applyFont="1" applyFill="1" applyBorder="1" applyAlignment="1">
      <alignment horizontal="center" vertical="center" wrapText="1"/>
      <protection/>
    </xf>
    <xf numFmtId="49" fontId="11" fillId="4" borderId="16" xfId="18" applyNumberFormat="1" applyFont="1" applyFill="1" applyBorder="1" applyAlignment="1">
      <alignment horizontal="center" vertical="center" wrapText="1"/>
      <protection/>
    </xf>
    <xf numFmtId="49" fontId="11" fillId="4" borderId="17" xfId="18" applyNumberFormat="1" applyFont="1" applyFill="1" applyBorder="1" applyAlignment="1">
      <alignment horizontal="center" vertical="center" wrapText="1"/>
      <protection/>
    </xf>
    <xf numFmtId="49" fontId="22" fillId="3" borderId="18" xfId="18" applyNumberFormat="1" applyFont="1" applyFill="1" applyBorder="1" applyAlignment="1">
      <alignment horizontal="left" vertical="center" wrapText="1"/>
      <protection/>
    </xf>
    <xf numFmtId="49" fontId="0" fillId="6" borderId="19" xfId="18" applyNumberFormat="1" applyFill="1" applyBorder="1" applyAlignment="1">
      <alignment horizontal="center" vertical="center"/>
      <protection/>
    </xf>
    <xf numFmtId="49" fontId="0" fillId="6" borderId="20" xfId="18" applyNumberFormat="1" applyFill="1" applyBorder="1" applyAlignment="1">
      <alignment horizontal="center" vertical="center"/>
      <protection/>
    </xf>
    <xf numFmtId="49" fontId="0" fillId="6" borderId="21" xfId="18" applyNumberFormat="1" applyFill="1" applyBorder="1" applyAlignment="1">
      <alignment horizontal="center" vertical="center"/>
      <protection/>
    </xf>
    <xf numFmtId="49" fontId="21" fillId="0" borderId="22" xfId="18" applyNumberFormat="1" applyFont="1" applyFill="1" applyBorder="1" applyAlignment="1">
      <alignment horizontal="center" vertical="center" wrapText="1"/>
      <protection/>
    </xf>
    <xf numFmtId="49" fontId="21" fillId="0" borderId="23" xfId="18" applyNumberFormat="1" applyFont="1" applyFill="1" applyBorder="1" applyAlignment="1">
      <alignment horizontal="center" vertical="center" wrapText="1"/>
      <protection/>
    </xf>
    <xf numFmtId="49" fontId="21" fillId="0" borderId="24" xfId="18" applyNumberFormat="1" applyFont="1" applyFill="1" applyBorder="1" applyAlignment="1">
      <alignment horizontal="center" vertical="center" wrapText="1"/>
      <protection/>
    </xf>
    <xf numFmtId="49" fontId="11" fillId="4" borderId="25" xfId="18" applyNumberFormat="1" applyFont="1" applyFill="1" applyBorder="1" applyAlignment="1">
      <alignment horizontal="center" vertical="center" wrapText="1"/>
      <protection/>
    </xf>
    <xf numFmtId="49" fontId="11" fillId="4" borderId="26" xfId="18" applyNumberFormat="1" applyFont="1" applyFill="1" applyBorder="1" applyAlignment="1">
      <alignment horizontal="center" vertical="center" wrapText="1"/>
      <protection/>
    </xf>
    <xf numFmtId="49" fontId="0" fillId="3" borderId="9" xfId="18" applyNumberFormat="1" applyFill="1" applyBorder="1" applyAlignment="1">
      <alignment horizontal="center" vertical="center"/>
      <protection/>
    </xf>
    <xf numFmtId="49" fontId="23" fillId="6" borderId="11" xfId="18" applyNumberFormat="1" applyFont="1" applyFill="1" applyBorder="1" applyAlignment="1">
      <alignment vertical="center"/>
      <protection/>
    </xf>
    <xf numFmtId="49" fontId="23" fillId="6" borderId="12" xfId="18" applyNumberFormat="1" applyFont="1" applyFill="1" applyBorder="1" applyAlignment="1">
      <alignment vertical="center"/>
      <protection/>
    </xf>
    <xf numFmtId="49" fontId="2" fillId="7" borderId="3" xfId="18" applyNumberFormat="1" applyFont="1" applyFill="1" applyBorder="1" applyAlignment="1">
      <alignment horizontal="center" vertical="center"/>
      <protection/>
    </xf>
    <xf numFmtId="49" fontId="2" fillId="7" borderId="27" xfId="18" applyNumberFormat="1" applyFont="1" applyFill="1" applyBorder="1" applyAlignment="1">
      <alignment horizontal="center" vertical="center"/>
      <protection/>
    </xf>
    <xf numFmtId="49" fontId="2" fillId="0" borderId="27" xfId="18" applyNumberFormat="1" applyFont="1" applyFill="1" applyBorder="1" applyAlignment="1">
      <alignment horizontal="center" vertical="center"/>
      <protection/>
    </xf>
    <xf numFmtId="49" fontId="2" fillId="0" borderId="4" xfId="18" applyNumberFormat="1" applyFont="1" applyFill="1" applyBorder="1" applyAlignment="1">
      <alignment horizontal="center" vertical="center"/>
      <protection/>
    </xf>
    <xf numFmtId="49" fontId="24" fillId="4" borderId="28" xfId="18" applyNumberFormat="1" applyFont="1" applyFill="1" applyBorder="1" applyAlignment="1">
      <alignment horizontal="center" vertical="center"/>
      <protection/>
    </xf>
    <xf numFmtId="49" fontId="24" fillId="4" borderId="29" xfId="18" applyNumberFormat="1" applyFont="1" applyFill="1" applyBorder="1" applyAlignment="1">
      <alignment horizontal="center" vertical="center"/>
      <protection/>
    </xf>
    <xf numFmtId="49" fontId="0" fillId="3" borderId="30" xfId="18" applyNumberFormat="1" applyFill="1" applyBorder="1" applyAlignment="1">
      <alignment horizontal="center" vertical="center"/>
      <protection/>
    </xf>
    <xf numFmtId="49" fontId="23" fillId="6" borderId="1" xfId="18" applyNumberFormat="1" applyFont="1" applyFill="1" applyBorder="1" applyAlignment="1">
      <alignment vertical="center"/>
      <protection/>
    </xf>
    <xf numFmtId="49" fontId="23" fillId="6" borderId="31" xfId="18" applyNumberFormat="1" applyFont="1" applyFill="1" applyBorder="1" applyAlignment="1">
      <alignment vertical="center"/>
      <protection/>
    </xf>
    <xf numFmtId="49" fontId="2" fillId="7" borderId="32" xfId="18" applyNumberFormat="1" applyFont="1" applyFill="1" applyBorder="1" applyAlignment="1">
      <alignment horizontal="center" vertical="center"/>
      <protection/>
    </xf>
    <xf numFmtId="49" fontId="2" fillId="7" borderId="5" xfId="18" applyNumberFormat="1" applyFont="1" applyFill="1" applyBorder="1" applyAlignment="1">
      <alignment horizontal="center" vertical="center"/>
      <protection/>
    </xf>
    <xf numFmtId="49" fontId="2" fillId="0" borderId="5" xfId="18" applyNumberFormat="1" applyFont="1" applyFill="1" applyBorder="1" applyAlignment="1">
      <alignment horizontal="center" vertical="center"/>
      <protection/>
    </xf>
    <xf numFmtId="49" fontId="2" fillId="0" borderId="33" xfId="18" applyNumberFormat="1" applyFont="1" applyFill="1" applyBorder="1" applyAlignment="1">
      <alignment horizontal="center" vertical="center"/>
      <protection/>
    </xf>
    <xf numFmtId="49" fontId="24" fillId="4" borderId="34" xfId="18" applyNumberFormat="1" applyFont="1" applyFill="1" applyBorder="1" applyAlignment="1">
      <alignment horizontal="center" vertical="center"/>
      <protection/>
    </xf>
    <xf numFmtId="49" fontId="24" fillId="4" borderId="35" xfId="18" applyNumberFormat="1" applyFont="1" applyFill="1" applyBorder="1" applyAlignment="1">
      <alignment horizontal="center" vertical="center"/>
      <protection/>
    </xf>
    <xf numFmtId="49" fontId="0" fillId="3" borderId="36" xfId="18" applyNumberFormat="1" applyFill="1" applyBorder="1" applyAlignment="1">
      <alignment horizontal="center" vertical="center"/>
      <protection/>
    </xf>
    <xf numFmtId="49" fontId="23" fillId="6" borderId="6" xfId="18" applyNumberFormat="1" applyFont="1" applyFill="1" applyBorder="1" applyAlignment="1">
      <alignment vertical="center"/>
      <protection/>
    </xf>
    <xf numFmtId="49" fontId="23" fillId="6" borderId="37" xfId="18" applyNumberFormat="1" applyFont="1" applyFill="1" applyBorder="1" applyAlignment="1">
      <alignment vertical="center"/>
      <protection/>
    </xf>
    <xf numFmtId="49" fontId="2" fillId="0" borderId="32" xfId="18" applyNumberFormat="1" applyFont="1" applyFill="1" applyBorder="1" applyAlignment="1">
      <alignment horizontal="center" vertical="center"/>
      <protection/>
    </xf>
    <xf numFmtId="49" fontId="2" fillId="7" borderId="33" xfId="18" applyNumberFormat="1" applyFont="1" applyFill="1" applyBorder="1" applyAlignment="1">
      <alignment horizontal="center" vertical="center"/>
      <protection/>
    </xf>
    <xf numFmtId="49" fontId="0" fillId="3" borderId="18" xfId="18" applyNumberFormat="1" applyFill="1" applyBorder="1" applyAlignment="1">
      <alignment horizontal="center" vertical="center"/>
      <protection/>
    </xf>
    <xf numFmtId="49" fontId="23" fillId="6" borderId="20" xfId="18" applyNumberFormat="1" applyFont="1" applyFill="1" applyBorder="1" applyAlignment="1">
      <alignment vertical="center"/>
      <protection/>
    </xf>
    <xf numFmtId="49" fontId="23" fillId="6" borderId="21" xfId="18" applyNumberFormat="1" applyFont="1" applyFill="1" applyBorder="1" applyAlignment="1">
      <alignment vertical="center"/>
      <protection/>
    </xf>
    <xf numFmtId="49" fontId="2" fillId="0" borderId="22" xfId="18" applyNumberFormat="1" applyFont="1" applyFill="1" applyBorder="1" applyAlignment="1">
      <alignment horizontal="center" vertical="center"/>
      <protection/>
    </xf>
    <xf numFmtId="49" fontId="2" fillId="0" borderId="23" xfId="18" applyNumberFormat="1" applyFont="1" applyFill="1" applyBorder="1" applyAlignment="1">
      <alignment horizontal="center" vertical="center"/>
      <protection/>
    </xf>
    <xf numFmtId="49" fontId="2" fillId="7" borderId="23" xfId="18" applyNumberFormat="1" applyFont="1" applyFill="1" applyBorder="1" applyAlignment="1">
      <alignment horizontal="center" vertical="center"/>
      <protection/>
    </xf>
    <xf numFmtId="49" fontId="2" fillId="7" borderId="24" xfId="18" applyNumberFormat="1" applyFont="1" applyFill="1" applyBorder="1" applyAlignment="1">
      <alignment horizontal="center" vertical="center"/>
      <protection/>
    </xf>
    <xf numFmtId="49" fontId="24" fillId="4" borderId="25" xfId="18" applyNumberFormat="1" applyFont="1" applyFill="1" applyBorder="1" applyAlignment="1">
      <alignment horizontal="center" vertical="center"/>
      <protection/>
    </xf>
    <xf numFmtId="49" fontId="24" fillId="4" borderId="26" xfId="18" applyNumberFormat="1" applyFont="1" applyFill="1" applyBorder="1" applyAlignment="1">
      <alignment horizontal="center" vertical="center"/>
      <protection/>
    </xf>
  </cellXfs>
  <cellStyles count="8">
    <cellStyle name="Normal" xfId="0"/>
    <cellStyle name="Currency" xfId="15"/>
    <cellStyle name="Currency [0]" xfId="16"/>
    <cellStyle name="Обычный_9345" xfId="17"/>
    <cellStyle name="Обычный_9346" xfId="18"/>
    <cellStyle name="Percent" xfId="19"/>
    <cellStyle name="Comma" xfId="20"/>
    <cellStyle name="Comma [0]" xfId="21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9"/>
  <sheetViews>
    <sheetView showGridLines="0" showRowColHeaders="0" showZeros="0" tabSelected="1" showOutlineSymbols="0" view="pageBreakPreview" zoomScaleNormal="82" zoomScaleSheetLayoutView="100" workbookViewId="0" topLeftCell="A1">
      <selection activeCell="D1" sqref="D1:R2"/>
    </sheetView>
  </sheetViews>
  <sheetFormatPr defaultColWidth="9.00390625" defaultRowHeight="13.5" customHeight="1"/>
  <cols>
    <col min="1" max="1" width="2.75390625" style="57" customWidth="1"/>
    <col min="2" max="8" width="5.75390625" style="57" customWidth="1"/>
    <col min="9" max="16" width="2.75390625" style="57" customWidth="1"/>
    <col min="17" max="16384" width="2.875" style="57" customWidth="1"/>
  </cols>
  <sheetData>
    <row r="1" spans="1:37" ht="9.75" customHeight="1">
      <c r="A1" s="54"/>
      <c r="B1" s="54"/>
      <c r="C1" s="54"/>
      <c r="D1" s="55" t="s">
        <v>33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</row>
    <row r="2" spans="1:37" ht="9.75" customHeight="1">
      <c r="A2" s="54"/>
      <c r="B2" s="54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</row>
    <row r="3" spans="4:37" ht="9.75" customHeight="1">
      <c r="D3" s="58" t="s">
        <v>129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</row>
    <row r="4" spans="4:37" ht="9.75" customHeight="1"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</row>
    <row r="5" spans="4:37" ht="9.75" customHeight="1">
      <c r="D5" s="58" t="s">
        <v>130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</row>
    <row r="6" spans="4:37" ht="9.75" customHeight="1"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</row>
    <row r="7" spans="19:37" ht="13.5" customHeight="1"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</row>
    <row r="8" spans="19:37" ht="13.5" customHeight="1" thickBot="1"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</row>
    <row r="9" spans="1:37" ht="13.5" customHeight="1">
      <c r="A9" s="59" t="s">
        <v>116</v>
      </c>
      <c r="B9" s="60" t="s">
        <v>117</v>
      </c>
      <c r="C9" s="61"/>
      <c r="D9" s="61"/>
      <c r="E9" s="61"/>
      <c r="F9" s="61"/>
      <c r="G9" s="61"/>
      <c r="H9" s="62"/>
      <c r="I9" s="63">
        <v>1</v>
      </c>
      <c r="J9" s="64"/>
      <c r="K9" s="64">
        <v>2</v>
      </c>
      <c r="L9" s="64"/>
      <c r="M9" s="64">
        <v>3</v>
      </c>
      <c r="N9" s="64"/>
      <c r="O9" s="64">
        <v>4</v>
      </c>
      <c r="P9" s="65"/>
      <c r="Q9" s="66" t="s">
        <v>118</v>
      </c>
      <c r="R9" s="67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</row>
    <row r="10" spans="1:37" ht="13.5" customHeight="1" thickBot="1">
      <c r="A10" s="68"/>
      <c r="B10" s="69"/>
      <c r="C10" s="70"/>
      <c r="D10" s="70"/>
      <c r="E10" s="70"/>
      <c r="F10" s="70"/>
      <c r="G10" s="70"/>
      <c r="H10" s="71"/>
      <c r="I10" s="72"/>
      <c r="J10" s="73"/>
      <c r="K10" s="73"/>
      <c r="L10" s="73"/>
      <c r="M10" s="73"/>
      <c r="N10" s="73"/>
      <c r="O10" s="73"/>
      <c r="P10" s="74"/>
      <c r="Q10" s="75"/>
      <c r="R10" s="7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</row>
    <row r="11" spans="1:37" ht="13.5" customHeight="1">
      <c r="A11" s="77">
        <v>1</v>
      </c>
      <c r="B11" s="78" t="s">
        <v>119</v>
      </c>
      <c r="C11" s="78"/>
      <c r="D11" s="78"/>
      <c r="E11" s="78"/>
      <c r="F11" s="78"/>
      <c r="G11" s="78"/>
      <c r="H11" s="79"/>
      <c r="I11" s="80" t="s">
        <v>131</v>
      </c>
      <c r="J11" s="81"/>
      <c r="K11" s="82" t="s">
        <v>120</v>
      </c>
      <c r="L11" s="82"/>
      <c r="M11" s="82" t="s">
        <v>121</v>
      </c>
      <c r="N11" s="82"/>
      <c r="O11" s="82" t="s">
        <v>120</v>
      </c>
      <c r="P11" s="83"/>
      <c r="Q11" s="84" t="s">
        <v>123</v>
      </c>
      <c r="R11" s="85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</row>
    <row r="12" spans="1:37" ht="13.5" customHeight="1">
      <c r="A12" s="86"/>
      <c r="B12" s="87"/>
      <c r="C12" s="87"/>
      <c r="D12" s="87"/>
      <c r="E12" s="87"/>
      <c r="F12" s="87"/>
      <c r="G12" s="87"/>
      <c r="H12" s="88"/>
      <c r="I12" s="89"/>
      <c r="J12" s="90"/>
      <c r="K12" s="91"/>
      <c r="L12" s="91"/>
      <c r="M12" s="91"/>
      <c r="N12" s="91"/>
      <c r="O12" s="91"/>
      <c r="P12" s="92"/>
      <c r="Q12" s="93"/>
      <c r="R12" s="94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1:37" ht="13.5" customHeight="1">
      <c r="A13" s="95">
        <v>2</v>
      </c>
      <c r="B13" s="96" t="s">
        <v>132</v>
      </c>
      <c r="C13" s="96"/>
      <c r="D13" s="96"/>
      <c r="E13" s="96"/>
      <c r="F13" s="96"/>
      <c r="G13" s="96"/>
      <c r="H13" s="97"/>
      <c r="I13" s="98" t="s">
        <v>121</v>
      </c>
      <c r="J13" s="91"/>
      <c r="K13" s="90"/>
      <c r="L13" s="90"/>
      <c r="M13" s="91" t="s">
        <v>122</v>
      </c>
      <c r="N13" s="91"/>
      <c r="O13" s="91" t="s">
        <v>120</v>
      </c>
      <c r="P13" s="92"/>
      <c r="Q13" s="93" t="s">
        <v>122</v>
      </c>
      <c r="R13" s="94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</row>
    <row r="14" spans="1:37" ht="13.5" customHeight="1">
      <c r="A14" s="86"/>
      <c r="B14" s="87"/>
      <c r="C14" s="87"/>
      <c r="D14" s="87"/>
      <c r="E14" s="87"/>
      <c r="F14" s="87"/>
      <c r="G14" s="87"/>
      <c r="H14" s="88"/>
      <c r="I14" s="98"/>
      <c r="J14" s="91"/>
      <c r="K14" s="90"/>
      <c r="L14" s="90"/>
      <c r="M14" s="91"/>
      <c r="N14" s="91"/>
      <c r="O14" s="91"/>
      <c r="P14" s="92"/>
      <c r="Q14" s="93"/>
      <c r="R14" s="94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</row>
    <row r="15" spans="1:37" ht="13.5" customHeight="1">
      <c r="A15" s="95">
        <v>3</v>
      </c>
      <c r="B15" s="96" t="s">
        <v>124</v>
      </c>
      <c r="C15" s="96"/>
      <c r="D15" s="96"/>
      <c r="E15" s="96"/>
      <c r="F15" s="96"/>
      <c r="G15" s="96"/>
      <c r="H15" s="97"/>
      <c r="I15" s="98" t="s">
        <v>122</v>
      </c>
      <c r="J15" s="91"/>
      <c r="K15" s="91" t="s">
        <v>121</v>
      </c>
      <c r="L15" s="91"/>
      <c r="M15" s="90"/>
      <c r="N15" s="90"/>
      <c r="O15" s="91" t="s">
        <v>120</v>
      </c>
      <c r="P15" s="92"/>
      <c r="Q15" s="93" t="s">
        <v>121</v>
      </c>
      <c r="R15" s="94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</row>
    <row r="16" spans="1:37" ht="13.5" customHeight="1">
      <c r="A16" s="86"/>
      <c r="B16" s="87"/>
      <c r="C16" s="87"/>
      <c r="D16" s="87"/>
      <c r="E16" s="87"/>
      <c r="F16" s="87"/>
      <c r="G16" s="87"/>
      <c r="H16" s="88"/>
      <c r="I16" s="98"/>
      <c r="J16" s="91"/>
      <c r="K16" s="91"/>
      <c r="L16" s="91"/>
      <c r="M16" s="90"/>
      <c r="N16" s="90"/>
      <c r="O16" s="91"/>
      <c r="P16" s="92"/>
      <c r="Q16" s="93"/>
      <c r="R16" s="94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</row>
    <row r="17" spans="1:37" ht="13.5" customHeight="1">
      <c r="A17" s="95">
        <v>4</v>
      </c>
      <c r="B17" s="96" t="s">
        <v>133</v>
      </c>
      <c r="C17" s="96"/>
      <c r="D17" s="96"/>
      <c r="E17" s="96"/>
      <c r="F17" s="96"/>
      <c r="G17" s="96"/>
      <c r="H17" s="97"/>
      <c r="I17" s="98" t="s">
        <v>121</v>
      </c>
      <c r="J17" s="91"/>
      <c r="K17" s="91" t="s">
        <v>121</v>
      </c>
      <c r="L17" s="91"/>
      <c r="M17" s="91" t="s">
        <v>121</v>
      </c>
      <c r="N17" s="91"/>
      <c r="O17" s="90"/>
      <c r="P17" s="99"/>
      <c r="Q17" s="93" t="s">
        <v>125</v>
      </c>
      <c r="R17" s="94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</row>
    <row r="18" spans="1:37" ht="13.5" customHeight="1" thickBot="1">
      <c r="A18" s="100"/>
      <c r="B18" s="101"/>
      <c r="C18" s="101"/>
      <c r="D18" s="101"/>
      <c r="E18" s="101"/>
      <c r="F18" s="101"/>
      <c r="G18" s="101"/>
      <c r="H18" s="102"/>
      <c r="I18" s="103"/>
      <c r="J18" s="104"/>
      <c r="K18" s="104"/>
      <c r="L18" s="104"/>
      <c r="M18" s="104"/>
      <c r="N18" s="104"/>
      <c r="O18" s="105"/>
      <c r="P18" s="106"/>
      <c r="Q18" s="107"/>
      <c r="R18" s="108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</row>
    <row r="19" spans="1:37" ht="13.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</row>
    <row r="20" spans="1:37" ht="13.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</row>
    <row r="21" spans="1:37" ht="13.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</row>
    <row r="22" spans="1:37" ht="13.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</row>
    <row r="23" spans="1:37" ht="13.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</row>
    <row r="24" spans="1:37" ht="13.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</row>
    <row r="25" spans="1:37" ht="13.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</row>
    <row r="26" spans="1:37" ht="13.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</row>
    <row r="27" spans="1:37" ht="13.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</row>
    <row r="28" spans="1:37" ht="13.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</row>
    <row r="29" spans="1:37" ht="13.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</row>
    <row r="30" spans="1:37" ht="13.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</row>
    <row r="31" spans="1:37" ht="13.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</row>
    <row r="32" spans="1:37" ht="13.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</row>
    <row r="33" spans="1:37" ht="13.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</row>
    <row r="34" spans="1:37" ht="13.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</row>
    <row r="35" spans="1:37" ht="13.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</row>
    <row r="36" spans="1:37" ht="13.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</row>
    <row r="37" spans="1:37" ht="13.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</row>
    <row r="38" spans="1:37" ht="13.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</row>
    <row r="39" spans="1:37" ht="13.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</row>
    <row r="40" spans="1:37" ht="13.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</row>
    <row r="41" spans="1:37" ht="13.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</row>
    <row r="42" spans="1:37" ht="13.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</row>
    <row r="43" spans="1:37" ht="13.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</row>
    <row r="44" spans="1:37" ht="13.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</row>
    <row r="45" spans="1:37" ht="13.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</row>
    <row r="46" spans="1:37" ht="13.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</row>
    <row r="47" spans="1:37" ht="13.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</row>
    <row r="48" spans="1:37" ht="13.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</row>
    <row r="49" spans="1:37" ht="13.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</row>
    <row r="50" spans="1:37" ht="13.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</row>
    <row r="51" spans="1:37" ht="13.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</row>
    <row r="52" spans="1:37" ht="13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</row>
    <row r="53" spans="1:37" ht="13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</row>
    <row r="54" spans="1:37" ht="13.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</row>
    <row r="55" spans="1:37" ht="13.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</row>
    <row r="56" spans="1:37" ht="13.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</row>
    <row r="57" spans="1:37" ht="13.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</row>
    <row r="58" spans="1:37" ht="13.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</row>
    <row r="59" spans="1:37" ht="13.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</row>
    <row r="60" spans="1:37" ht="13.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</row>
    <row r="61" spans="1:37" ht="13.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</row>
    <row r="62" spans="1:37" ht="13.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</row>
    <row r="63" spans="1:37" ht="13.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</row>
    <row r="64" spans="1:37" ht="13.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</row>
    <row r="65" spans="1:37" ht="13.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</row>
    <row r="66" spans="1:37" ht="13.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</row>
    <row r="67" spans="1:37" ht="13.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</row>
    <row r="68" spans="1:37" ht="13.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</row>
    <row r="69" spans="1:37" ht="13.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</row>
    <row r="70" spans="1:37" ht="13.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</row>
    <row r="71" spans="1:37" ht="13.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</row>
    <row r="72" spans="1:37" ht="13.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</row>
    <row r="73" spans="1:37" ht="13.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</row>
    <row r="74" spans="1:37" ht="13.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</row>
    <row r="75" spans="1:37" ht="13.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</row>
    <row r="76" spans="1:37" ht="13.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</row>
    <row r="77" spans="1:37" ht="13.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</row>
    <row r="78" spans="1:37" ht="13.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</row>
    <row r="79" spans="1:37" ht="13.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</row>
    <row r="80" spans="1:37" ht="13.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</row>
    <row r="81" spans="1:37" ht="13.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</row>
    <row r="82" spans="1:37" ht="13.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</row>
    <row r="83" spans="1:37" ht="13.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</row>
    <row r="84" spans="1:37" ht="13.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</row>
    <row r="85" spans="1:37" ht="13.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</row>
    <row r="86" spans="1:37" ht="13.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</row>
    <row r="87" spans="1:37" ht="13.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</row>
    <row r="88" spans="1:37" ht="13.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</row>
    <row r="89" spans="1:37" ht="13.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</row>
  </sheetData>
  <sheetProtection sheet="1" objects="1" scenarios="1"/>
  <mergeCells count="38">
    <mergeCell ref="A9:A10"/>
    <mergeCell ref="B9:H10"/>
    <mergeCell ref="D1:R2"/>
    <mergeCell ref="O11:P12"/>
    <mergeCell ref="Q11:R12"/>
    <mergeCell ref="K9:L10"/>
    <mergeCell ref="M9:N10"/>
    <mergeCell ref="I9:J10"/>
    <mergeCell ref="O9:P10"/>
    <mergeCell ref="A17:A18"/>
    <mergeCell ref="B11:H12"/>
    <mergeCell ref="B13:H14"/>
    <mergeCell ref="B15:H16"/>
    <mergeCell ref="B17:H18"/>
    <mergeCell ref="A13:A14"/>
    <mergeCell ref="A15:A16"/>
    <mergeCell ref="A11:A12"/>
    <mergeCell ref="O13:P14"/>
    <mergeCell ref="K13:L14"/>
    <mergeCell ref="I15:J16"/>
    <mergeCell ref="Q13:R14"/>
    <mergeCell ref="M13:N14"/>
    <mergeCell ref="Q15:R16"/>
    <mergeCell ref="O15:P16"/>
    <mergeCell ref="I17:J18"/>
    <mergeCell ref="K17:L18"/>
    <mergeCell ref="M17:N18"/>
    <mergeCell ref="O17:P18"/>
    <mergeCell ref="Q17:R18"/>
    <mergeCell ref="Q9:R10"/>
    <mergeCell ref="D3:R4"/>
    <mergeCell ref="D5:R6"/>
    <mergeCell ref="K15:L16"/>
    <mergeCell ref="M15:N16"/>
    <mergeCell ref="I11:J12"/>
    <mergeCell ref="M11:N12"/>
    <mergeCell ref="K11:L12"/>
    <mergeCell ref="I13:J14"/>
  </mergeCells>
  <printOptions horizontalCentered="1"/>
  <pageMargins left="0" right="0" top="0" bottom="0" header="0" footer="0"/>
  <pageSetup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Сп1!A1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Сп1!A2</f>
        <v>Четвертьфинал Турнира "День грамотности"</v>
      </c>
      <c r="B2" s="31"/>
      <c r="C2" s="31"/>
      <c r="D2" s="31"/>
      <c r="E2" s="31"/>
      <c r="F2" s="31"/>
      <c r="G2" s="31"/>
    </row>
    <row r="3" spans="1:7" ht="15.75">
      <c r="A3" s="31" t="str">
        <f>Сп1!A3</f>
        <v>15 августа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Сп1!A5</f>
        <v>Халимонов Евгений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55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55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Сп1!A21</f>
        <v>Ларионов Дмитрий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86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Сп1!A20</f>
        <v>Саитов Эмиль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81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Сп1!A13</f>
        <v>Нестеренко Георгий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82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81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81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Сп1!A12</f>
        <v>Бадретдинов Роман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65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Сп1!A9</f>
        <v>Насыров Илдар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65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65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Сп1!A25</f>
        <v>Субхангулов Арнольд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67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Сп1!A16</f>
        <v>Хадарин Артем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65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Сп1!A17</f>
        <v>Семенов Константин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60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Сп1!A24</f>
        <v>Плевако Дмитрий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60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59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Сп1!A8</f>
        <v>Давлетов Тимур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75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Сп1!A7</f>
        <v>Вафин Егор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79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79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Сп1!A23</f>
        <v>Григорьев Руслан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84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Сп1!A18</f>
        <v>Ключников Артем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79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Сп1!A15</f>
        <v>Латыпов Аллан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83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Сп1!A26</f>
        <v>Коновалов Александр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80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80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Сп1!A10</f>
        <v>Толкачев Иван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75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Сп1!A11</f>
        <v>Могилевская Инесса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66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75</v>
      </c>
      <c r="E56" s="11"/>
      <c r="F56" s="18">
        <v>-31</v>
      </c>
      <c r="G56" s="6" t="str">
        <f>IF(G36=F20,F52,IF(G36=F52,F20,0))</f>
        <v>Насыров Илдар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Сп1!A27</f>
        <v>Алмаев Раис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75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Сп1!A14</f>
        <v>Искарова Фануза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75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Сп1!A19</f>
        <v>Закареев Али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87</v>
      </c>
      <c r="D62" s="11"/>
      <c r="E62" s="4">
        <v>-58</v>
      </c>
      <c r="F62" s="6" t="str">
        <f>IF(1стр2!H14=1стр2!G10,1стр2!G18,IF(1стр2!H14=1стр2!G18,1стр2!G10,0))</f>
        <v>Вафин Егор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Сп1!A22</f>
        <v>Саетов Эмиль</v>
      </c>
      <c r="C63" s="11"/>
      <c r="D63" s="11"/>
      <c r="E63" s="5"/>
      <c r="F63" s="7">
        <v>61</v>
      </c>
      <c r="G63" s="8" t="s">
        <v>81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87</v>
      </c>
      <c r="E64" s="4">
        <v>-59</v>
      </c>
      <c r="F64" s="10" t="str">
        <f>IF(1стр2!H30=1стр2!G26,1стр2!G34,IF(1стр2!H30=1стр2!G34,1стр2!G26,0))</f>
        <v>Бадретдинов Роман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Сп1!A35</f>
        <v>нет</v>
      </c>
      <c r="C65" s="11"/>
      <c r="D65" s="5"/>
      <c r="E65" s="5"/>
      <c r="F65" s="4">
        <v>-61</v>
      </c>
      <c r="G65" s="6" t="str">
        <f>IF(G63=F62,F64,IF(G63=F64,F62,0))</f>
        <v>Вафин Егор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48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Сп1!A6</f>
        <v>Барышев Сергей</v>
      </c>
      <c r="C67" s="5"/>
      <c r="D67" s="5"/>
      <c r="E67" s="4">
        <v>-56</v>
      </c>
      <c r="F67" s="6" t="str">
        <f>IF(1стр2!G10=1стр2!F6,1стр2!F14,IF(1стр2!G10=1стр2!F14,1стр2!F6,0))</f>
        <v>Латыпов Аллан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83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Халимонов Евгений</v>
      </c>
      <c r="C69" s="5"/>
      <c r="D69" s="5"/>
      <c r="E69" s="4">
        <v>-57</v>
      </c>
      <c r="F69" s="10" t="str">
        <f>IF(1стр2!G26=1стр2!F22,1стр2!F30,IF(1стр2!G26=1стр2!F30,1стр2!F22,0))</f>
        <v>Нестеренко Георгий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55</v>
      </c>
      <c r="D70" s="5"/>
      <c r="E70" s="5"/>
      <c r="F70" s="4">
        <v>-62</v>
      </c>
      <c r="G70" s="6" t="str">
        <f>IF(G68=F67,F69,IF(G68=F69,F67,0))</f>
        <v>Нестеренко Георгий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Семенов Константин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55</v>
      </c>
      <c r="E72" s="4">
        <v>-63</v>
      </c>
      <c r="F72" s="6" t="str">
        <f>IF(C70=B69,B71,IF(C70=B71,B69,0))</f>
        <v>Семенов Константин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Толкачев Иван</v>
      </c>
      <c r="C73" s="11"/>
      <c r="D73" s="17" t="s">
        <v>6</v>
      </c>
      <c r="E73" s="5"/>
      <c r="F73" s="7">
        <v>66</v>
      </c>
      <c r="G73" s="8" t="s">
        <v>87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80</v>
      </c>
      <c r="D74" s="20"/>
      <c r="E74" s="4">
        <v>-64</v>
      </c>
      <c r="F74" s="10" t="str">
        <f>IF(C74=B73,B75,IF(C74=B75,B73,0))</f>
        <v>Саетов Эмиль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Саетов Эмиль</v>
      </c>
      <c r="C75" s="4">
        <v>-65</v>
      </c>
      <c r="D75" s="6" t="str">
        <f>IF(D72=C70,C74,IF(D72=C74,C70,0))</f>
        <v>Толкачев Иван</v>
      </c>
      <c r="E75" s="5"/>
      <c r="F75" s="4">
        <v>-66</v>
      </c>
      <c r="G75" s="6" t="str">
        <f>IF(G73=F72,F74,IF(G73=F74,F72,0))</f>
        <v>Семенов Константин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Сп1!A1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Сп1!A2</f>
        <v>Четвертьфинал Турнира "День грамотности"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Сп1!A3</f>
        <v>15 августа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IF(1стр1!C6=1стр1!B5,1стр1!B7,IF(1стр1!C6=1стр1!B7,1стр1!B5,0))</f>
        <v>нет</v>
      </c>
      <c r="C4" s="5"/>
      <c r="D4" s="4">
        <v>-25</v>
      </c>
      <c r="E4" s="6" t="str">
        <f>IF(1стр1!E12=1стр1!D8,1стр1!D16,IF(1стр1!E12=1стр1!D16,1стр1!D8,0))</f>
        <v>Халимонов Евгений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85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Саитов Эмиль</v>
      </c>
      <c r="C6" s="7">
        <v>40</v>
      </c>
      <c r="D6" s="14" t="s">
        <v>48</v>
      </c>
      <c r="E6" s="7">
        <v>52</v>
      </c>
      <c r="F6" s="14" t="s">
        <v>48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Барышев Сергей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нет</v>
      </c>
      <c r="C8" s="5"/>
      <c r="D8" s="7">
        <v>48</v>
      </c>
      <c r="E8" s="21" t="s">
        <v>48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нет</v>
      </c>
      <c r="C10" s="7">
        <v>41</v>
      </c>
      <c r="D10" s="21" t="s">
        <v>66</v>
      </c>
      <c r="E10" s="15"/>
      <c r="F10" s="7">
        <v>56</v>
      </c>
      <c r="G10" s="14" t="s">
        <v>48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Могилевская Инесса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нет</v>
      </c>
      <c r="C12" s="5"/>
      <c r="D12" s="4">
        <v>-26</v>
      </c>
      <c r="E12" s="6" t="str">
        <f>IF(1стр1!E28=1стр1!D24,1стр1!D32,IF(1стр1!E28=1стр1!D32,1стр1!D24,0))</f>
        <v>Семенов Константин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90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Субхангулов Арнольд</v>
      </c>
      <c r="C14" s="7">
        <v>42</v>
      </c>
      <c r="D14" s="14" t="s">
        <v>83</v>
      </c>
      <c r="E14" s="7">
        <v>53</v>
      </c>
      <c r="F14" s="21" t="s">
        <v>83</v>
      </c>
      <c r="G14" s="7">
        <v>58</v>
      </c>
      <c r="H14" s="14" t="s">
        <v>48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Латыпов Аллан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Плевако Дмитрий</v>
      </c>
      <c r="C16" s="5"/>
      <c r="D16" s="7">
        <v>49</v>
      </c>
      <c r="E16" s="21" t="s">
        <v>83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89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нет</v>
      </c>
      <c r="C18" s="7">
        <v>43</v>
      </c>
      <c r="D18" s="21" t="s">
        <v>84</v>
      </c>
      <c r="E18" s="15"/>
      <c r="F18" s="4">
        <v>-30</v>
      </c>
      <c r="G18" s="10" t="str">
        <f>IF(1стр1!F52=1стр1!E44,1стр1!E60,IF(1стр1!F52=1стр1!E60,1стр1!E44,0))</f>
        <v>Вафин Егор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Ключников Артем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нет</v>
      </c>
      <c r="C20" s="5"/>
      <c r="D20" s="4">
        <v>-27</v>
      </c>
      <c r="E20" s="6" t="str">
        <f>IF(1стр1!E44=1стр1!D40,1стр1!D48,IF(1стр1!E44=1стр1!D48,1стр1!D40,0))</f>
        <v>Толкачев Иван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88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Григорьев Руслан</v>
      </c>
      <c r="C22" s="7">
        <v>44</v>
      </c>
      <c r="D22" s="14" t="s">
        <v>59</v>
      </c>
      <c r="E22" s="7">
        <v>54</v>
      </c>
      <c r="F22" s="14" t="s">
        <v>67</v>
      </c>
      <c r="G22" s="15"/>
      <c r="H22" s="7">
        <v>60</v>
      </c>
      <c r="I22" s="24" t="s">
        <v>48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Давлетов Тимур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Коновалов Александр</v>
      </c>
      <c r="C24" s="5"/>
      <c r="D24" s="7">
        <v>50</v>
      </c>
      <c r="E24" s="21" t="s">
        <v>67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91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нет</v>
      </c>
      <c r="C26" s="7">
        <v>45</v>
      </c>
      <c r="D26" s="21" t="s">
        <v>67</v>
      </c>
      <c r="E26" s="15"/>
      <c r="F26" s="7">
        <v>57</v>
      </c>
      <c r="G26" s="14" t="s">
        <v>67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Хадарин Артем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нет</v>
      </c>
      <c r="C28" s="5"/>
      <c r="D28" s="4">
        <v>-28</v>
      </c>
      <c r="E28" s="6" t="str">
        <f>IF(1стр1!E60=1стр1!D56,1стр1!D64,IF(1стр1!E60=1стр1!D64,1стр1!D56,0))</f>
        <v>Саетов Эмиль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92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Алмаев Раис</v>
      </c>
      <c r="C30" s="7">
        <v>46</v>
      </c>
      <c r="D30" s="14" t="s">
        <v>82</v>
      </c>
      <c r="E30" s="7">
        <v>55</v>
      </c>
      <c r="F30" s="21" t="s">
        <v>82</v>
      </c>
      <c r="G30" s="7">
        <v>59</v>
      </c>
      <c r="H30" s="21" t="s">
        <v>67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Нестеренко Георгий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Закареев Али</v>
      </c>
      <c r="C32" s="5"/>
      <c r="D32" s="7">
        <v>51</v>
      </c>
      <c r="E32" s="21" t="s">
        <v>82</v>
      </c>
      <c r="F32" s="5"/>
      <c r="G32" s="11"/>
      <c r="H32" s="4">
        <v>-60</v>
      </c>
      <c r="I32" s="6" t="str">
        <f>IF(I22=H14,H30,IF(I22=H30,H14,0))</f>
        <v>Хадарин Артем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76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нет</v>
      </c>
      <c r="C34" s="7">
        <v>47</v>
      </c>
      <c r="D34" s="21" t="s">
        <v>86</v>
      </c>
      <c r="E34" s="15"/>
      <c r="F34" s="4">
        <v>-29</v>
      </c>
      <c r="G34" s="10" t="str">
        <f>IF(1стр1!F20=1стр1!E12,1стр1!E28,IF(1стр1!F20=1стр1!E28,1стр1!E12,0))</f>
        <v>Бадретдинов Роман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Ларионов Дмитрий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Саитов Эмиль</v>
      </c>
      <c r="C37" s="5"/>
      <c r="D37" s="5"/>
      <c r="E37" s="5"/>
      <c r="F37" s="4">
        <v>-48</v>
      </c>
      <c r="G37" s="6" t="str">
        <f>IF(E8=D6,D10,IF(E8=D10,D6,0))</f>
        <v>Могилевская Инесса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85</v>
      </c>
      <c r="D38" s="5"/>
      <c r="E38" s="5"/>
      <c r="F38" s="5"/>
      <c r="G38" s="7">
        <v>67</v>
      </c>
      <c r="H38" s="14" t="s">
        <v>66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Ключников Артем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90</v>
      </c>
      <c r="E40" s="5"/>
      <c r="F40" s="5"/>
      <c r="G40" s="5"/>
      <c r="H40" s="7">
        <v>69</v>
      </c>
      <c r="I40" s="23" t="s">
        <v>59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Субхангулов Арнольд</v>
      </c>
      <c r="C41" s="11"/>
      <c r="D41" s="11"/>
      <c r="E41" s="5"/>
      <c r="F41" s="4">
        <v>-50</v>
      </c>
      <c r="G41" s="6" t="str">
        <f>IF(E24=D22,D26,IF(E24=D26,D22,0))</f>
        <v>Давлетов Тимур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90</v>
      </c>
      <c r="D42" s="11"/>
      <c r="E42" s="5"/>
      <c r="F42" s="5"/>
      <c r="G42" s="7">
        <v>68</v>
      </c>
      <c r="H42" s="21" t="s">
        <v>59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Плевако Дмитрий</v>
      </c>
      <c r="C43" s="5"/>
      <c r="D43" s="11"/>
      <c r="E43" s="5"/>
      <c r="F43" s="4">
        <v>-51</v>
      </c>
      <c r="G43" s="10" t="str">
        <f>IF(E32=D30,D34,IF(E32=D34,D30,0))</f>
        <v>Ларионов Дмитрий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92</v>
      </c>
      <c r="F44" s="5"/>
      <c r="G44" s="5"/>
      <c r="H44" s="4">
        <v>-69</v>
      </c>
      <c r="I44" s="6" t="str">
        <f>IF(I40=H38,H42,IF(I40=H42,H38,0))</f>
        <v>Могилевская Инесса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Григорьев Руслан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Ключников Артем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88</v>
      </c>
      <c r="D46" s="11"/>
      <c r="E46" s="5"/>
      <c r="F46" s="5"/>
      <c r="G46" s="5"/>
      <c r="H46" s="7">
        <v>70</v>
      </c>
      <c r="I46" s="24" t="s">
        <v>86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Коновалов Александр</v>
      </c>
      <c r="C47" s="11"/>
      <c r="D47" s="11"/>
      <c r="E47" s="5"/>
      <c r="F47" s="5"/>
      <c r="G47" s="4">
        <v>-68</v>
      </c>
      <c r="H47" s="10" t="str">
        <f>IF(H42=G41,G43,IF(H42=G43,G41,0))</f>
        <v>Ларионов Дмитрий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92</v>
      </c>
      <c r="E48" s="5"/>
      <c r="F48" s="5"/>
      <c r="G48" s="5"/>
      <c r="H48" s="4">
        <v>-70</v>
      </c>
      <c r="I48" s="6" t="str">
        <f>IF(I46=H45,H47,IF(I46=H47,H45,0))</f>
        <v>Ключников Артем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Алмаев Раис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92</v>
      </c>
      <c r="D50" s="4">
        <v>-77</v>
      </c>
      <c r="E50" s="6" t="str">
        <f>IF(E44=D40,D48,IF(E44=D48,D40,0))</f>
        <v>Субхангулов Арнольд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Закареев Али</v>
      </c>
      <c r="C51" s="5"/>
      <c r="D51" s="5"/>
      <c r="E51" s="16" t="s">
        <v>17</v>
      </c>
      <c r="F51" s="5"/>
      <c r="G51" s="7">
        <v>79</v>
      </c>
      <c r="H51" s="14" t="s">
        <v>89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Саитов Эмиль</v>
      </c>
      <c r="E52" s="20"/>
      <c r="F52" s="4">
        <v>-72</v>
      </c>
      <c r="G52" s="10" t="str">
        <f>IF(C42=B41,B43,IF(C42=B43,B41,0))</f>
        <v>Плевако Дмитрий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88</v>
      </c>
      <c r="F53" s="5"/>
      <c r="G53" s="5"/>
      <c r="H53" s="7">
        <v>81</v>
      </c>
      <c r="I53" s="23" t="s">
        <v>76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Григорьев Руслан</v>
      </c>
      <c r="E54" s="16" t="s">
        <v>31</v>
      </c>
      <c r="F54" s="4">
        <v>-73</v>
      </c>
      <c r="G54" s="6" t="str">
        <f>IF(C46=B45,B47,IF(C46=B47,B45,0))</f>
        <v>Коновалов Александр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Саитов Эмиль</v>
      </c>
      <c r="F55" s="5"/>
      <c r="G55" s="7">
        <v>80</v>
      </c>
      <c r="H55" s="21" t="s">
        <v>76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Закареев Али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Плевако Дмитрий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91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Коновалов Александр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62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63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49</v>
      </c>
      <c r="B5" s="28">
        <v>1</v>
      </c>
      <c r="C5" s="26" t="str">
        <f>Ку!F20</f>
        <v>Барышев Сергей</v>
      </c>
      <c r="D5" s="25"/>
      <c r="E5" s="25"/>
      <c r="F5" s="25"/>
      <c r="G5" s="25"/>
      <c r="H5" s="25"/>
      <c r="I5" s="25"/>
    </row>
    <row r="6" spans="1:9" ht="18">
      <c r="A6" s="27" t="s">
        <v>52</v>
      </c>
      <c r="B6" s="28">
        <v>2</v>
      </c>
      <c r="C6" s="26" t="str">
        <f>Ку!F31</f>
        <v>Уткулов Ринат</v>
      </c>
      <c r="D6" s="25"/>
      <c r="E6" s="25"/>
      <c r="F6" s="25"/>
      <c r="G6" s="25"/>
      <c r="H6" s="25"/>
      <c r="I6" s="25"/>
    </row>
    <row r="7" spans="1:9" ht="18">
      <c r="A7" s="27" t="s">
        <v>48</v>
      </c>
      <c r="B7" s="28">
        <v>3</v>
      </c>
      <c r="C7" s="26" t="str">
        <f>Ку!G43</f>
        <v>Бахтияров Айрат</v>
      </c>
      <c r="D7" s="25"/>
      <c r="E7" s="25"/>
      <c r="F7" s="25"/>
      <c r="G7" s="25"/>
      <c r="H7" s="25"/>
      <c r="I7" s="25"/>
    </row>
    <row r="8" spans="1:9" ht="18">
      <c r="A8" s="27" t="s">
        <v>64</v>
      </c>
      <c r="B8" s="28">
        <v>4</v>
      </c>
      <c r="C8" s="26" t="str">
        <f>Ку!G51</f>
        <v>Каштанова Александра</v>
      </c>
      <c r="D8" s="25"/>
      <c r="E8" s="25"/>
      <c r="F8" s="25"/>
      <c r="G8" s="25"/>
      <c r="H8" s="25"/>
      <c r="I8" s="25"/>
    </row>
    <row r="9" spans="1:9" ht="18">
      <c r="A9" s="27" t="s">
        <v>65</v>
      </c>
      <c r="B9" s="28">
        <v>5</v>
      </c>
      <c r="C9" s="26" t="str">
        <f>Ку!C55</f>
        <v>Тодрамович Александр</v>
      </c>
      <c r="D9" s="25"/>
      <c r="E9" s="25"/>
      <c r="F9" s="25"/>
      <c r="G9" s="25"/>
      <c r="H9" s="25"/>
      <c r="I9" s="25"/>
    </row>
    <row r="10" spans="1:9" ht="18">
      <c r="A10" s="27" t="s">
        <v>66</v>
      </c>
      <c r="B10" s="28">
        <v>6</v>
      </c>
      <c r="C10" s="26" t="str">
        <f>Ку!C57</f>
        <v>Мицул Тимофей</v>
      </c>
      <c r="D10" s="25"/>
      <c r="E10" s="25"/>
      <c r="F10" s="25"/>
      <c r="G10" s="25"/>
      <c r="H10" s="25"/>
      <c r="I10" s="25"/>
    </row>
    <row r="11" spans="1:9" ht="18">
      <c r="A11" s="27" t="s">
        <v>67</v>
      </c>
      <c r="B11" s="28">
        <v>7</v>
      </c>
      <c r="C11" s="26" t="str">
        <f>Ку!C60</f>
        <v>Могилевская Инесса</v>
      </c>
      <c r="D11" s="25"/>
      <c r="E11" s="25"/>
      <c r="F11" s="25"/>
      <c r="G11" s="25"/>
      <c r="H11" s="25"/>
      <c r="I11" s="25"/>
    </row>
    <row r="12" spans="1:9" ht="18">
      <c r="A12" s="27" t="s">
        <v>68</v>
      </c>
      <c r="B12" s="28">
        <v>8</v>
      </c>
      <c r="C12" s="26" t="str">
        <f>Ку!C62</f>
        <v>Шапошников Александр</v>
      </c>
      <c r="D12" s="25"/>
      <c r="E12" s="25"/>
      <c r="F12" s="25"/>
      <c r="G12" s="25"/>
      <c r="H12" s="25"/>
      <c r="I12" s="25"/>
    </row>
    <row r="13" spans="1:9" ht="18">
      <c r="A13" s="27" t="s">
        <v>60</v>
      </c>
      <c r="B13" s="28">
        <v>9</v>
      </c>
      <c r="C13" s="26" t="str">
        <f>Ку!G57</f>
        <v>Хадарин Артем</v>
      </c>
      <c r="D13" s="25"/>
      <c r="E13" s="25"/>
      <c r="F13" s="25"/>
      <c r="G13" s="25"/>
      <c r="H13" s="25"/>
      <c r="I13" s="25"/>
    </row>
    <row r="14" spans="1:9" ht="18">
      <c r="A14" s="27" t="s">
        <v>69</v>
      </c>
      <c r="B14" s="28">
        <v>10</v>
      </c>
      <c r="C14" s="26" t="str">
        <f>Ку!G60</f>
        <v>Аитов Лиан</v>
      </c>
      <c r="D14" s="25"/>
      <c r="E14" s="25"/>
      <c r="F14" s="25"/>
      <c r="G14" s="25"/>
      <c r="H14" s="25"/>
      <c r="I14" s="25"/>
    </row>
    <row r="15" spans="1:9" ht="18">
      <c r="A15" s="27" t="s">
        <v>70</v>
      </c>
      <c r="B15" s="28">
        <v>11</v>
      </c>
      <c r="C15" s="26" t="str">
        <f>Ку!G64</f>
        <v>Семенов Константин</v>
      </c>
      <c r="D15" s="25"/>
      <c r="E15" s="25"/>
      <c r="F15" s="25"/>
      <c r="G15" s="25"/>
      <c r="H15" s="25"/>
      <c r="I15" s="25"/>
    </row>
    <row r="16" spans="1:9" ht="18">
      <c r="A16" s="27" t="s">
        <v>71</v>
      </c>
      <c r="B16" s="28">
        <v>12</v>
      </c>
      <c r="C16" s="26" t="str">
        <f>Ку!G66</f>
        <v>Насыров Илдар</v>
      </c>
      <c r="D16" s="25"/>
      <c r="E16" s="25"/>
      <c r="F16" s="25"/>
      <c r="G16" s="25"/>
      <c r="H16" s="25"/>
      <c r="I16" s="25"/>
    </row>
    <row r="17" spans="1:9" ht="18">
      <c r="A17" s="27" t="s">
        <v>72</v>
      </c>
      <c r="B17" s="28">
        <v>13</v>
      </c>
      <c r="C17" s="26" t="str">
        <f>Ку!D67</f>
        <v>Скарякин Владислав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Ку!D70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Ку!G69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Ку!G71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СпКу!A1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СпКу!A2</f>
        <v>Полуфинал (утешительный) Турнира "День грамотности"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СпКу!A3</f>
        <v>23 августа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СпКу!A5</f>
        <v>Уткулов Ринат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49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СпКу!A20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49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СпКу!A13</f>
        <v>Семенов Константин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68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СпКу!A12</f>
        <v>Шапошников Александр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49</v>
      </c>
      <c r="F12" s="5"/>
      <c r="G12" s="13"/>
      <c r="H12" s="5"/>
      <c r="I12" s="5"/>
    </row>
    <row r="13" spans="1:9" ht="12.75">
      <c r="A13" s="4">
        <v>5</v>
      </c>
      <c r="B13" s="6" t="str">
        <f>СпКу!A9</f>
        <v>Насыров Илдар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65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СпКу!A16</f>
        <v>Скарякин Владислав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64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СпКу!A17</f>
        <v>Аитов Лиан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64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СпКу!A8</f>
        <v>Мицул Тимофей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48</v>
      </c>
      <c r="G20" s="8"/>
      <c r="H20" s="8"/>
      <c r="I20" s="8"/>
    </row>
    <row r="21" spans="1:9" ht="12.75">
      <c r="A21" s="4">
        <v>3</v>
      </c>
      <c r="B21" s="6" t="str">
        <f>СпКу!A7</f>
        <v>Барышев Сергей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48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СпКу!A18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48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СпКу!A15</f>
        <v>Каштанова Александра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66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СпКу!A10</f>
        <v>Могилевская Инесса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48</v>
      </c>
      <c r="F28" s="15"/>
      <c r="G28" s="5"/>
      <c r="H28" s="5"/>
      <c r="I28" s="5"/>
    </row>
    <row r="29" spans="1:9" ht="12.75">
      <c r="A29" s="4">
        <v>7</v>
      </c>
      <c r="B29" s="6" t="str">
        <f>СпКу!A11</f>
        <v>Хадарин Артем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69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СпКу!A14</f>
        <v>Бахтияров Айрат</v>
      </c>
      <c r="C31" s="11"/>
      <c r="D31" s="11"/>
      <c r="E31" s="4">
        <v>-15</v>
      </c>
      <c r="F31" s="6" t="str">
        <f>IF(F20=E12,E28,IF(F20=E28,E12,0))</f>
        <v>Уткулов Ринат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52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СпКу!A19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52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СпКу!A6</f>
        <v>Тодрамович Александр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Мицул Тимофей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60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Семенов Константин</v>
      </c>
      <c r="C39" s="7">
        <v>20</v>
      </c>
      <c r="D39" s="36" t="s">
        <v>69</v>
      </c>
      <c r="E39" s="7">
        <v>26</v>
      </c>
      <c r="F39" s="36" t="s">
        <v>69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Бахтияров Айрат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Скарякин Владислав</v>
      </c>
      <c r="C41" s="5"/>
      <c r="D41" s="7">
        <v>24</v>
      </c>
      <c r="E41" s="37" t="s">
        <v>69</v>
      </c>
      <c r="F41" s="11"/>
      <c r="G41" s="5"/>
      <c r="H41" s="5"/>
      <c r="I41" s="5"/>
    </row>
    <row r="42" spans="1:9" ht="12.75">
      <c r="A42" s="5"/>
      <c r="B42" s="7">
        <v>17</v>
      </c>
      <c r="C42" s="36" t="s">
        <v>72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Аитов Лиан</v>
      </c>
      <c r="C43" s="7">
        <v>21</v>
      </c>
      <c r="D43" s="37" t="s">
        <v>66</v>
      </c>
      <c r="E43" s="15"/>
      <c r="F43" s="7">
        <v>28</v>
      </c>
      <c r="G43" s="36" t="s">
        <v>69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Могилевская Инесса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Тодрамович Александр</v>
      </c>
      <c r="F45" s="11"/>
      <c r="G45" s="15"/>
      <c r="H45" s="5"/>
      <c r="I45" s="5"/>
    </row>
    <row r="46" spans="1:9" ht="12.75">
      <c r="A46" s="5"/>
      <c r="B46" s="7">
        <v>18</v>
      </c>
      <c r="C46" s="36" t="s">
        <v>70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Каштанова Александра</v>
      </c>
      <c r="C47" s="7">
        <v>22</v>
      </c>
      <c r="D47" s="36" t="s">
        <v>70</v>
      </c>
      <c r="E47" s="7">
        <v>27</v>
      </c>
      <c r="F47" s="37" t="s">
        <v>70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Насыров Илдар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Хадарин Артем</v>
      </c>
      <c r="C49" s="5"/>
      <c r="D49" s="7">
        <v>25</v>
      </c>
      <c r="E49" s="37" t="s">
        <v>70</v>
      </c>
      <c r="F49" s="5"/>
      <c r="G49" s="15"/>
      <c r="H49" s="5"/>
      <c r="I49" s="5"/>
    </row>
    <row r="50" spans="1:9" ht="12.75">
      <c r="A50" s="5"/>
      <c r="B50" s="7">
        <v>19</v>
      </c>
      <c r="C50" s="36" t="s">
        <v>67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7" t="s">
        <v>68</v>
      </c>
      <c r="E51" s="15"/>
      <c r="F51" s="4">
        <v>-28</v>
      </c>
      <c r="G51" s="6" t="str">
        <f>IF(G43=F39,F47,IF(G43=F47,F39,0))</f>
        <v>Каштанова Александра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Шапошников Александр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Мицул Тимофей</v>
      </c>
      <c r="C54" s="5"/>
      <c r="D54" s="4">
        <v>-20</v>
      </c>
      <c r="E54" s="6" t="str">
        <f>IF(D39=C38,C40,IF(D39=C40,C38,0))</f>
        <v>Семенов Константин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52</v>
      </c>
      <c r="D55" s="5"/>
      <c r="E55" s="7">
        <v>31</v>
      </c>
      <c r="F55" s="8" t="s">
        <v>72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Тодрамович Александр</v>
      </c>
      <c r="C56" s="16" t="s">
        <v>4</v>
      </c>
      <c r="D56" s="4">
        <v>-21</v>
      </c>
      <c r="E56" s="10" t="str">
        <f>IF(D43=C42,C44,IF(D43=C44,C42,0))</f>
        <v>Аитов Лиан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Мицул Тимофей</v>
      </c>
      <c r="D57" s="5"/>
      <c r="E57" s="5"/>
      <c r="F57" s="7">
        <v>33</v>
      </c>
      <c r="G57" s="8" t="s">
        <v>67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Насыров Илдар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Могилевская Инесса</v>
      </c>
      <c r="C59" s="5"/>
      <c r="D59" s="5"/>
      <c r="E59" s="7">
        <v>32</v>
      </c>
      <c r="F59" s="12" t="s">
        <v>67</v>
      </c>
      <c r="G59" s="20"/>
      <c r="H59" s="5"/>
      <c r="I59" s="5"/>
    </row>
    <row r="60" spans="1:9" ht="12.75">
      <c r="A60" s="5"/>
      <c r="B60" s="7">
        <v>30</v>
      </c>
      <c r="C60" s="8" t="s">
        <v>66</v>
      </c>
      <c r="D60" s="4">
        <v>-23</v>
      </c>
      <c r="E60" s="10" t="str">
        <f>IF(D51=C50,C52,IF(D51=C52,C50,0))</f>
        <v>Хадарин Артем</v>
      </c>
      <c r="F60" s="4">
        <v>-33</v>
      </c>
      <c r="G60" s="6" t="str">
        <f>IF(G57=F55,F59,IF(G57=F59,F55,0))</f>
        <v>Аитов Лиан</v>
      </c>
      <c r="H60" s="14"/>
      <c r="I60" s="14"/>
    </row>
    <row r="61" spans="1:9" ht="12.75">
      <c r="A61" s="4">
        <v>-25</v>
      </c>
      <c r="B61" s="10" t="str">
        <f>IF(E49=D47,D51,IF(E49=D51,D47,0))</f>
        <v>Шапошников Александр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Шапошников Александр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Семенов Константин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60</v>
      </c>
      <c r="H64" s="14"/>
      <c r="I64" s="14"/>
    </row>
    <row r="65" spans="1:9" ht="12.75">
      <c r="A65" s="5"/>
      <c r="B65" s="7">
        <v>35</v>
      </c>
      <c r="C65" s="8" t="s">
        <v>71</v>
      </c>
      <c r="D65" s="5"/>
      <c r="E65" s="4">
        <v>-32</v>
      </c>
      <c r="F65" s="10" t="str">
        <f>IF(F59=E58,E60,IF(F59=E60,E58,0))</f>
        <v>Насыров Илдар</v>
      </c>
      <c r="G65" s="5"/>
      <c r="H65" s="32" t="s">
        <v>10</v>
      </c>
      <c r="I65" s="32"/>
    </row>
    <row r="66" spans="1:9" ht="12.75">
      <c r="A66" s="4">
        <v>-17</v>
      </c>
      <c r="B66" s="10" t="str">
        <f>IF(C42=B41,B43,IF(C42=B43,B41,0))</f>
        <v>Скарякин Владислав</v>
      </c>
      <c r="C66" s="11"/>
      <c r="D66" s="15"/>
      <c r="E66" s="5"/>
      <c r="F66" s="4">
        <v>-34</v>
      </c>
      <c r="G66" s="6" t="str">
        <f>IF(G64=F63,F65,IF(G64=F65,F63,0))</f>
        <v>Насыров Илдар</v>
      </c>
      <c r="H66" s="14"/>
      <c r="I66" s="14"/>
    </row>
    <row r="67" spans="1:9" ht="12.75">
      <c r="A67" s="5"/>
      <c r="B67" s="5"/>
      <c r="C67" s="7">
        <v>37</v>
      </c>
      <c r="D67" s="8" t="s">
        <v>71</v>
      </c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 t="str">
        <f>IF(C46=B45,B47,IF(C46=B47,B45,0))</f>
        <v>нет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73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63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40</v>
      </c>
      <c r="B5" s="28">
        <v>1</v>
      </c>
      <c r="C5" s="26" t="str">
        <f>К!F20</f>
        <v>Сафиуллин Азат</v>
      </c>
      <c r="D5" s="25"/>
      <c r="E5" s="25"/>
      <c r="F5" s="25"/>
      <c r="G5" s="25"/>
      <c r="H5" s="25"/>
      <c r="I5" s="25"/>
    </row>
    <row r="6" spans="1:9" ht="18">
      <c r="A6" s="27" t="s">
        <v>74</v>
      </c>
      <c r="B6" s="28">
        <v>2</v>
      </c>
      <c r="C6" s="26" t="str">
        <f>К!F31</f>
        <v>Исмайлов Азат</v>
      </c>
      <c r="D6" s="25"/>
      <c r="E6" s="25"/>
      <c r="F6" s="25"/>
      <c r="G6" s="25"/>
      <c r="H6" s="25"/>
      <c r="I6" s="25"/>
    </row>
    <row r="7" spans="1:9" ht="18">
      <c r="A7" s="27" t="s">
        <v>49</v>
      </c>
      <c r="B7" s="28">
        <v>3</v>
      </c>
      <c r="C7" s="26" t="str">
        <f>К!G43</f>
        <v>Зубайдуллин Артем</v>
      </c>
      <c r="D7" s="25"/>
      <c r="E7" s="25"/>
      <c r="F7" s="25"/>
      <c r="G7" s="25"/>
      <c r="H7" s="25"/>
      <c r="I7" s="25"/>
    </row>
    <row r="8" spans="1:9" ht="18">
      <c r="A8" s="27" t="s">
        <v>52</v>
      </c>
      <c r="B8" s="28">
        <v>4</v>
      </c>
      <c r="C8" s="26" t="str">
        <f>К!G51</f>
        <v>Барышев Сергей</v>
      </c>
      <c r="D8" s="25"/>
      <c r="E8" s="25"/>
      <c r="F8" s="25"/>
      <c r="G8" s="25"/>
      <c r="H8" s="25"/>
      <c r="I8" s="25"/>
    </row>
    <row r="9" spans="1:9" ht="18">
      <c r="A9" s="27" t="s">
        <v>47</v>
      </c>
      <c r="B9" s="28">
        <v>5</v>
      </c>
      <c r="C9" s="26" t="str">
        <f>К!C55</f>
        <v>Тодрамович Александр</v>
      </c>
      <c r="D9" s="25"/>
      <c r="E9" s="25"/>
      <c r="F9" s="25"/>
      <c r="G9" s="25"/>
      <c r="H9" s="25"/>
      <c r="I9" s="25"/>
    </row>
    <row r="10" spans="1:9" ht="18">
      <c r="A10" s="27" t="s">
        <v>48</v>
      </c>
      <c r="B10" s="28">
        <v>6</v>
      </c>
      <c r="C10" s="26" t="str">
        <f>К!C57</f>
        <v>Уткулов Ринат</v>
      </c>
      <c r="D10" s="25"/>
      <c r="E10" s="25"/>
      <c r="F10" s="25"/>
      <c r="G10" s="25"/>
      <c r="H10" s="25"/>
      <c r="I10" s="25"/>
    </row>
    <row r="11" spans="1:9" ht="18">
      <c r="A11" s="27" t="s">
        <v>64</v>
      </c>
      <c r="B11" s="28">
        <v>7</v>
      </c>
      <c r="C11" s="26" t="str">
        <f>К!C60</f>
        <v>Мицул Тимофей</v>
      </c>
      <c r="D11" s="25"/>
      <c r="E11" s="25"/>
      <c r="F11" s="25"/>
      <c r="G11" s="25"/>
      <c r="H11" s="25"/>
      <c r="I11" s="25"/>
    </row>
    <row r="12" spans="1:9" ht="18">
      <c r="A12" s="27" t="s">
        <v>65</v>
      </c>
      <c r="B12" s="28">
        <v>8</v>
      </c>
      <c r="C12" s="26" t="str">
        <f>К!C62</f>
        <v>Искарова Фануза</v>
      </c>
      <c r="D12" s="25"/>
      <c r="E12" s="25"/>
      <c r="F12" s="25"/>
      <c r="G12" s="25"/>
      <c r="H12" s="25"/>
      <c r="I12" s="25"/>
    </row>
    <row r="13" spans="1:9" ht="18">
      <c r="A13" s="27" t="s">
        <v>66</v>
      </c>
      <c r="B13" s="28">
        <v>9</v>
      </c>
      <c r="C13" s="26" t="str">
        <f>К!G57</f>
        <v>Могилевская Инесса</v>
      </c>
      <c r="D13" s="25"/>
      <c r="E13" s="25"/>
      <c r="F13" s="25"/>
      <c r="G13" s="25"/>
      <c r="H13" s="25"/>
      <c r="I13" s="25"/>
    </row>
    <row r="14" spans="1:9" ht="18">
      <c r="A14" s="27" t="s">
        <v>75</v>
      </c>
      <c r="B14" s="28">
        <v>10</v>
      </c>
      <c r="C14" s="26" t="str">
        <f>К!G60</f>
        <v>Насыров Илдар</v>
      </c>
      <c r="D14" s="25"/>
      <c r="E14" s="25"/>
      <c r="F14" s="25"/>
      <c r="G14" s="25"/>
      <c r="H14" s="25"/>
      <c r="I14" s="25"/>
    </row>
    <row r="15" spans="1:9" ht="18">
      <c r="A15" s="27" t="s">
        <v>67</v>
      </c>
      <c r="B15" s="28">
        <v>11</v>
      </c>
      <c r="C15" s="26" t="str">
        <f>К!G64</f>
        <v>Хадарин Артем</v>
      </c>
      <c r="D15" s="25"/>
      <c r="E15" s="25"/>
      <c r="F15" s="25"/>
      <c r="G15" s="25"/>
      <c r="H15" s="25"/>
      <c r="I15" s="25"/>
    </row>
    <row r="16" spans="1:9" ht="18">
      <c r="A16" s="27" t="s">
        <v>68</v>
      </c>
      <c r="B16" s="28">
        <v>12</v>
      </c>
      <c r="C16" s="26" t="str">
        <f>К!G66</f>
        <v>Семенов Константин</v>
      </c>
      <c r="D16" s="25"/>
      <c r="E16" s="25"/>
      <c r="F16" s="25"/>
      <c r="G16" s="25"/>
      <c r="H16" s="25"/>
      <c r="I16" s="25"/>
    </row>
    <row r="17" spans="1:9" ht="18">
      <c r="A17" s="27" t="s">
        <v>60</v>
      </c>
      <c r="B17" s="28">
        <v>13</v>
      </c>
      <c r="C17" s="26" t="str">
        <f>К!D67</f>
        <v>Бахтияров Айрат</v>
      </c>
      <c r="D17" s="25"/>
      <c r="E17" s="25"/>
      <c r="F17" s="25"/>
      <c r="G17" s="25"/>
      <c r="H17" s="25"/>
      <c r="I17" s="25"/>
    </row>
    <row r="18" spans="1:9" ht="18">
      <c r="A18" s="27" t="s">
        <v>76</v>
      </c>
      <c r="B18" s="28">
        <v>14</v>
      </c>
      <c r="C18" s="26" t="str">
        <f>К!D70</f>
        <v>Шапошников Александр</v>
      </c>
      <c r="D18" s="25"/>
      <c r="E18" s="25"/>
      <c r="F18" s="25"/>
      <c r="G18" s="25"/>
      <c r="H18" s="25"/>
      <c r="I18" s="25"/>
    </row>
    <row r="19" spans="1:9" ht="18">
      <c r="A19" s="27" t="s">
        <v>69</v>
      </c>
      <c r="B19" s="28">
        <v>15</v>
      </c>
      <c r="C19" s="26" t="str">
        <f>К!G69</f>
        <v>Закареев Али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К!G71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СпК!A1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СпК!A2</f>
        <v>Полуфинал Турнира "День грамотности"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СпК!A3</f>
        <v>23 августа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СпК!A5</f>
        <v>Исмайлов Азат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40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СпК!A20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40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СпК!A13</f>
        <v>Могилевская Инесса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65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СпК!A12</f>
        <v>Насыров Илдар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40</v>
      </c>
      <c r="F12" s="5"/>
      <c r="G12" s="13"/>
      <c r="H12" s="5"/>
      <c r="I12" s="5"/>
    </row>
    <row r="13" spans="1:9" ht="12.75">
      <c r="A13" s="4">
        <v>5</v>
      </c>
      <c r="B13" s="6" t="str">
        <f>СпК!A9</f>
        <v>Зубайдуллин Артем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47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СпК!A16</f>
        <v>Шапошников Александр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47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СпК!A17</f>
        <v>Семенов Константин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52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СпК!A8</f>
        <v>Тодрамович Александр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74</v>
      </c>
      <c r="G20" s="8"/>
      <c r="H20" s="8"/>
      <c r="I20" s="8"/>
    </row>
    <row r="21" spans="1:9" ht="12.75">
      <c r="A21" s="4">
        <v>3</v>
      </c>
      <c r="B21" s="6" t="str">
        <f>СпК!A7</f>
        <v>Уткулов Ринат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49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СпК!A18</f>
        <v>Закареев Али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48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СпК!A15</f>
        <v>Хадарин Артем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48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СпК!A10</f>
        <v>Барышев Сергей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74</v>
      </c>
      <c r="F28" s="15"/>
      <c r="G28" s="5"/>
      <c r="H28" s="5"/>
      <c r="I28" s="5"/>
    </row>
    <row r="29" spans="1:9" ht="12.75">
      <c r="A29" s="4">
        <v>7</v>
      </c>
      <c r="B29" s="6" t="str">
        <f>СпК!A11</f>
        <v>Мицул Тимофей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64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СпК!A14</f>
        <v>Искарова Фануза</v>
      </c>
      <c r="C31" s="11"/>
      <c r="D31" s="11"/>
      <c r="E31" s="4">
        <v>-15</v>
      </c>
      <c r="F31" s="6" t="str">
        <f>IF(F20=E12,E28,IF(F20=E28,E12,0))</f>
        <v>Исмайлов Азат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74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СпК!A19</f>
        <v>Бахтияров Айрат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74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СпК!A6</f>
        <v>Сафиуллин Азат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Зубайдуллин Артем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66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Могилевская Инесса</v>
      </c>
      <c r="C39" s="7">
        <v>20</v>
      </c>
      <c r="D39" s="36" t="s">
        <v>64</v>
      </c>
      <c r="E39" s="7">
        <v>26</v>
      </c>
      <c r="F39" s="36" t="s">
        <v>47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Мицул Тимофей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Шапошников Александр</v>
      </c>
      <c r="C41" s="5"/>
      <c r="D41" s="7">
        <v>24</v>
      </c>
      <c r="E41" s="37" t="s">
        <v>49</v>
      </c>
      <c r="F41" s="11"/>
      <c r="G41" s="5"/>
      <c r="H41" s="5"/>
      <c r="I41" s="5"/>
    </row>
    <row r="42" spans="1:9" ht="12.75">
      <c r="A42" s="5"/>
      <c r="B42" s="7">
        <v>17</v>
      </c>
      <c r="C42" s="36" t="s">
        <v>60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Семенов Константин</v>
      </c>
      <c r="C43" s="7">
        <v>21</v>
      </c>
      <c r="D43" s="37" t="s">
        <v>49</v>
      </c>
      <c r="E43" s="15"/>
      <c r="F43" s="7">
        <v>28</v>
      </c>
      <c r="G43" s="36" t="s">
        <v>47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Уткулов Ринат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Закареев Али</v>
      </c>
      <c r="C45" s="5"/>
      <c r="D45" s="4">
        <v>-14</v>
      </c>
      <c r="E45" s="6" t="str">
        <f>IF(E28=D24,D32,IF(E28=D32,D24,0))</f>
        <v>Барышев Сергей</v>
      </c>
      <c r="F45" s="11"/>
      <c r="G45" s="15"/>
      <c r="H45" s="5"/>
      <c r="I45" s="5"/>
    </row>
    <row r="46" spans="1:9" ht="12.75">
      <c r="A46" s="5"/>
      <c r="B46" s="7">
        <v>18</v>
      </c>
      <c r="C46" s="36" t="s">
        <v>67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Хадарин Артем</v>
      </c>
      <c r="C47" s="7">
        <v>22</v>
      </c>
      <c r="D47" s="36" t="s">
        <v>52</v>
      </c>
      <c r="E47" s="7">
        <v>27</v>
      </c>
      <c r="F47" s="37" t="s">
        <v>48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Тодрамович Александр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Искарова Фануза</v>
      </c>
      <c r="C49" s="5"/>
      <c r="D49" s="7">
        <v>25</v>
      </c>
      <c r="E49" s="37" t="s">
        <v>52</v>
      </c>
      <c r="F49" s="5"/>
      <c r="G49" s="15"/>
      <c r="H49" s="5"/>
      <c r="I49" s="5"/>
    </row>
    <row r="50" spans="1:9" ht="12.75">
      <c r="A50" s="5"/>
      <c r="B50" s="7">
        <v>19</v>
      </c>
      <c r="C50" s="36" t="s">
        <v>75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Бахтияров Айрат</v>
      </c>
      <c r="C51" s="7">
        <v>23</v>
      </c>
      <c r="D51" s="37" t="s">
        <v>75</v>
      </c>
      <c r="E51" s="15"/>
      <c r="F51" s="4">
        <v>-28</v>
      </c>
      <c r="G51" s="6" t="str">
        <f>IF(G43=F39,F47,IF(G43=F47,F39,0))</f>
        <v>Барышев Сергей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Насыров Илдар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Уткулов Ринат</v>
      </c>
      <c r="C54" s="5"/>
      <c r="D54" s="4">
        <v>-20</v>
      </c>
      <c r="E54" s="6" t="str">
        <f>IF(D39=C38,C40,IF(D39=C40,C38,0))</f>
        <v>Могилевская Инесса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52</v>
      </c>
      <c r="D55" s="5"/>
      <c r="E55" s="7">
        <v>31</v>
      </c>
      <c r="F55" s="8" t="s">
        <v>66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Тодрамович Александр</v>
      </c>
      <c r="C56" s="16" t="s">
        <v>4</v>
      </c>
      <c r="D56" s="4">
        <v>-21</v>
      </c>
      <c r="E56" s="10" t="str">
        <f>IF(D43=C42,C44,IF(D43=C44,C42,0))</f>
        <v>Семенов Константин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Уткулов Ринат</v>
      </c>
      <c r="D57" s="5"/>
      <c r="E57" s="5"/>
      <c r="F57" s="7">
        <v>33</v>
      </c>
      <c r="G57" s="8" t="s">
        <v>66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Хадарин Артем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Мицул Тимофей</v>
      </c>
      <c r="C59" s="5"/>
      <c r="D59" s="5"/>
      <c r="E59" s="7">
        <v>32</v>
      </c>
      <c r="F59" s="12" t="s">
        <v>65</v>
      </c>
      <c r="G59" s="20"/>
      <c r="H59" s="5"/>
      <c r="I59" s="5"/>
    </row>
    <row r="60" spans="1:9" ht="12.75">
      <c r="A60" s="5"/>
      <c r="B60" s="7">
        <v>30</v>
      </c>
      <c r="C60" s="8" t="s">
        <v>64</v>
      </c>
      <c r="D60" s="4">
        <v>-23</v>
      </c>
      <c r="E60" s="10" t="str">
        <f>IF(D51=C50,C52,IF(D51=C52,C50,0))</f>
        <v>Насыров Илдар</v>
      </c>
      <c r="F60" s="4">
        <v>-33</v>
      </c>
      <c r="G60" s="6" t="str">
        <f>IF(G57=F55,F59,IF(G57=F59,F55,0))</f>
        <v>Насыров Илдар</v>
      </c>
      <c r="H60" s="14"/>
      <c r="I60" s="14"/>
    </row>
    <row r="61" spans="1:9" ht="12.75">
      <c r="A61" s="4">
        <v>-25</v>
      </c>
      <c r="B61" s="10" t="str">
        <f>IF(E49=D47,D51,IF(E49=D51,D47,0))</f>
        <v>Искарова Фануза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Искарова Фануза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Семенов Константин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67</v>
      </c>
      <c r="H64" s="14"/>
      <c r="I64" s="14"/>
    </row>
    <row r="65" spans="1:9" ht="12.75">
      <c r="A65" s="5"/>
      <c r="B65" s="7">
        <v>35</v>
      </c>
      <c r="C65" s="8" t="s">
        <v>68</v>
      </c>
      <c r="D65" s="5"/>
      <c r="E65" s="4">
        <v>-32</v>
      </c>
      <c r="F65" s="10" t="str">
        <f>IF(F59=E58,E60,IF(F59=E60,E58,0))</f>
        <v>Хадарин Артем</v>
      </c>
      <c r="G65" s="5"/>
      <c r="H65" s="32" t="s">
        <v>10</v>
      </c>
      <c r="I65" s="32"/>
    </row>
    <row r="66" spans="1:9" ht="12.75">
      <c r="A66" s="4">
        <v>-17</v>
      </c>
      <c r="B66" s="10" t="str">
        <f>IF(C42=B41,B43,IF(C42=B43,B41,0))</f>
        <v>Шапошников Александр</v>
      </c>
      <c r="C66" s="11"/>
      <c r="D66" s="15"/>
      <c r="E66" s="5"/>
      <c r="F66" s="4">
        <v>-34</v>
      </c>
      <c r="G66" s="6" t="str">
        <f>IF(G64=F63,F65,IF(G64=F65,F63,0))</f>
        <v>Семенов Константин</v>
      </c>
      <c r="H66" s="14"/>
      <c r="I66" s="14"/>
    </row>
    <row r="67" spans="1:9" ht="12.75">
      <c r="A67" s="5"/>
      <c r="B67" s="5"/>
      <c r="C67" s="7">
        <v>37</v>
      </c>
      <c r="D67" s="8" t="s">
        <v>69</v>
      </c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 t="str">
        <f>IF(C46=B45,B47,IF(C46=B47,B45,0))</f>
        <v>Закареев Али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69</v>
      </c>
      <c r="D69" s="20"/>
      <c r="E69" s="5"/>
      <c r="F69" s="7">
        <v>38</v>
      </c>
      <c r="G69" s="8" t="s">
        <v>76</v>
      </c>
      <c r="H69" s="14"/>
      <c r="I69" s="14"/>
    </row>
    <row r="70" spans="1:9" ht="12.75">
      <c r="A70" s="4">
        <v>-19</v>
      </c>
      <c r="B70" s="10" t="str">
        <f>IF(C50=B49,B51,IF(C50=B51,B49,0))</f>
        <v>Бахтияров Айрат</v>
      </c>
      <c r="C70" s="4">
        <v>-37</v>
      </c>
      <c r="D70" s="6" t="str">
        <f>IF(D67=C65,C69,IF(D67=C69,C65,0))</f>
        <v>Шапошников Александр</v>
      </c>
      <c r="E70" s="4">
        <v>-36</v>
      </c>
      <c r="F70" s="10" t="str">
        <f>IF(C69=B68,B70,IF(C69=B70,B68,0))</f>
        <v>Закареев Али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34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35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36</v>
      </c>
      <c r="B5" s="28">
        <v>1</v>
      </c>
      <c r="C5" s="26" t="str">
        <f>Мстр1!G36</f>
        <v>Яковлев Михаил</v>
      </c>
      <c r="D5" s="25"/>
      <c r="E5" s="25"/>
      <c r="F5" s="25"/>
      <c r="G5" s="25"/>
      <c r="H5" s="25"/>
      <c r="I5" s="25"/>
    </row>
    <row r="6" spans="1:9" ht="18">
      <c r="A6" s="27" t="s">
        <v>37</v>
      </c>
      <c r="B6" s="28">
        <v>2</v>
      </c>
      <c r="C6" s="26" t="str">
        <f>Мстр1!G56</f>
        <v>Валеев Риф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3</v>
      </c>
      <c r="C7" s="26" t="str">
        <f>Мстр2!I22</f>
        <v>Аббасов Рустамхон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4</v>
      </c>
      <c r="C8" s="26" t="str">
        <f>Мстр2!I32</f>
        <v>Харламов Руслан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5</v>
      </c>
      <c r="C9" s="26" t="str">
        <f>Мстр1!G63</f>
        <v>Санейко Дмитрий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6</v>
      </c>
      <c r="C10" s="26" t="str">
        <f>Мстр1!G65</f>
        <v>Срумов Антон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7</v>
      </c>
      <c r="C11" s="26" t="str">
        <f>Мстр1!G68</f>
        <v>Лобов Андрей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8</v>
      </c>
      <c r="C12" s="26" t="str">
        <f>Мстр1!G70</f>
        <v>Сафиуллин Александр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9</v>
      </c>
      <c r="C13" s="26" t="str">
        <f>Мстр1!D72</f>
        <v>Шариков Сергей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10</v>
      </c>
      <c r="C14" s="26" t="str">
        <f>Мстр1!D75</f>
        <v>Наконечный Антон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11</v>
      </c>
      <c r="C15" s="26" t="str">
        <f>Мстр1!G73</f>
        <v>Савилов Дмитрий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12</v>
      </c>
      <c r="C16" s="26" t="str">
        <f>Мстр1!G75</f>
        <v>Хабиров Марс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13</v>
      </c>
      <c r="C17" s="26" t="str">
        <f>Мстр2!I40</f>
        <v>Тодрамович Александр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14</v>
      </c>
      <c r="C18" s="26" t="str">
        <f>Мстр2!I44</f>
        <v>Барышев Сергей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15</v>
      </c>
      <c r="C19" s="26" t="str">
        <f>Мстр2!I46</f>
        <v>Уткулов Ринат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16</v>
      </c>
      <c r="C20" s="26" t="str">
        <f>Мстр2!I48</f>
        <v>Лим Александр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17</v>
      </c>
      <c r="C21" s="26" t="str">
        <f>Мстр2!E44</f>
        <v>Шакуров Нафис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18</v>
      </c>
      <c r="C22" s="26" t="str">
        <f>Мстр2!E50</f>
        <v>Ларионов Сергей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19</v>
      </c>
      <c r="C23" s="26" t="str">
        <f>Мстр2!E53</f>
        <v>Файзуллин Тимур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20</v>
      </c>
      <c r="C24" s="26" t="str">
        <f>Мстр2!E55</f>
        <v>Халимонов Евгений</v>
      </c>
      <c r="D24" s="25"/>
      <c r="E24" s="25"/>
      <c r="F24" s="25"/>
      <c r="G24" s="25"/>
      <c r="H24" s="25"/>
      <c r="I24" s="25"/>
    </row>
    <row r="25" spans="1:9" ht="18">
      <c r="A25" s="27" t="s">
        <v>56</v>
      </c>
      <c r="B25" s="28">
        <v>21</v>
      </c>
      <c r="C25" s="26" t="str">
        <f>Мстр2!I53</f>
        <v>Лихачев Александр</v>
      </c>
      <c r="D25" s="25"/>
      <c r="E25" s="25"/>
      <c r="F25" s="25"/>
      <c r="G25" s="25"/>
      <c r="H25" s="25"/>
      <c r="I25" s="25"/>
    </row>
    <row r="26" spans="1:9" ht="18">
      <c r="A26" s="27" t="s">
        <v>57</v>
      </c>
      <c r="B26" s="28">
        <v>22</v>
      </c>
      <c r="C26" s="26" t="str">
        <f>Мстр2!I57</f>
        <v>Зубайдуллин Артем</v>
      </c>
      <c r="D26" s="25"/>
      <c r="E26" s="25"/>
      <c r="F26" s="25"/>
      <c r="G26" s="25"/>
      <c r="H26" s="25"/>
      <c r="I26" s="25"/>
    </row>
    <row r="27" spans="1:9" ht="18">
      <c r="A27" s="27" t="s">
        <v>58</v>
      </c>
      <c r="B27" s="28">
        <v>23</v>
      </c>
      <c r="C27" s="26" t="str">
        <f>Мстр2!I59</f>
        <v>Семенов Константин</v>
      </c>
      <c r="D27" s="25"/>
      <c r="E27" s="25"/>
      <c r="F27" s="25"/>
      <c r="G27" s="25"/>
      <c r="H27" s="25"/>
      <c r="I27" s="25"/>
    </row>
    <row r="28" spans="1:9" ht="18">
      <c r="A28" s="27" t="s">
        <v>59</v>
      </c>
      <c r="B28" s="28">
        <v>24</v>
      </c>
      <c r="C28" s="26" t="str">
        <f>Мстр2!I61</f>
        <v>Исмайлов Азат</v>
      </c>
      <c r="D28" s="25"/>
      <c r="E28" s="25"/>
      <c r="F28" s="25"/>
      <c r="G28" s="25"/>
      <c r="H28" s="25"/>
      <c r="I28" s="25"/>
    </row>
    <row r="29" spans="1:9" ht="18">
      <c r="A29" s="27" t="s">
        <v>60</v>
      </c>
      <c r="B29" s="28">
        <v>25</v>
      </c>
      <c r="C29" s="26" t="str">
        <f>Мстр2!E63</f>
        <v>Давлетов Тимур</v>
      </c>
      <c r="D29" s="25"/>
      <c r="E29" s="25"/>
      <c r="F29" s="25"/>
      <c r="G29" s="25"/>
      <c r="H29" s="25"/>
      <c r="I29" s="25"/>
    </row>
    <row r="30" spans="1:9" ht="18">
      <c r="A30" s="27" t="s">
        <v>61</v>
      </c>
      <c r="B30" s="28">
        <v>26</v>
      </c>
      <c r="C30" s="26" t="str">
        <f>Мстр2!E69</f>
        <v>Усков Сергей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Мстр2!E72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Мстр2!E74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Мстр2!I66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Мстр2!I70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Мстр2!I72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Мстр2!I74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СпМ!A1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СпМ!A2</f>
        <v>Финал Турнира "День грамотности"</v>
      </c>
      <c r="B2" s="31"/>
      <c r="C2" s="31"/>
      <c r="D2" s="31"/>
      <c r="E2" s="31"/>
      <c r="F2" s="31"/>
      <c r="G2" s="31"/>
    </row>
    <row r="3" spans="1:7" ht="15.75">
      <c r="A3" s="31" t="str">
        <f>СпМ!A3</f>
        <v>29 августа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СпМ!A5</f>
        <v>Аббасов Рустамхон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СпМ!A21</f>
        <v>Тодрамович Александр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СпМ!A20</f>
        <v>Шакуров Нафис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43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СпМ!A13</f>
        <v>Лобов Андрей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СпМ!A28</f>
        <v>Давлетов Тимур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СпМ!A29</f>
        <v>Семенов Константин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СпМ!A12</f>
        <v>Харламов Руслан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39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СпМ!A9</f>
        <v>Исмайлов Азат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56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СпМ!A25</f>
        <v>Хабиров Марс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56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СпМ!A16</f>
        <v>Зубайдуллин Артем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39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СпМ!A17</f>
        <v>Барышев Сергей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СпМ!A24</f>
        <v>Халимонов Евгений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39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39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СпМ!A8</f>
        <v>Валеев Риф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СпМ!A7</f>
        <v>Яковлев Михаил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СпМ!A23</f>
        <v>Файзуллин Тимур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49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СпМ!A18</f>
        <v>Уткулов Ринат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38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СпМ!A15</f>
        <v>Сафиуллин Александр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СпМ!A26</f>
        <v>Савилов Дмитрий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41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СпМ!A10</f>
        <v>Срумов Антон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СпМ!A11</f>
        <v>Шариков Сергей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СпМ!A30</f>
        <v>Лихачев Александр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45</v>
      </c>
      <c r="E56" s="11"/>
      <c r="F56" s="18">
        <v>-31</v>
      </c>
      <c r="G56" s="6" t="str">
        <f>IF(G36=F20,F52,IF(G36=F52,F20,0))</f>
        <v>Валеев Риф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СпМ!A27</f>
        <v>Усков Сергей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СпМ!A14</f>
        <v>Наконечный Антон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37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СпМ!A19</f>
        <v>Ларионов Сергей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50</v>
      </c>
      <c r="D62" s="11"/>
      <c r="E62" s="4">
        <v>-58</v>
      </c>
      <c r="F62" s="6" t="str">
        <f>IF(Мстр2!H14=Мстр2!G10,Мстр2!G18,IF(Мстр2!H14=Мстр2!G18,Мстр2!G10,0))</f>
        <v>Санейко Дмитрий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СпМ!A22</f>
        <v>Лим Александр</v>
      </c>
      <c r="C63" s="11"/>
      <c r="D63" s="11"/>
      <c r="E63" s="5"/>
      <c r="F63" s="7">
        <v>61</v>
      </c>
      <c r="G63" s="8" t="s">
        <v>37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37</v>
      </c>
      <c r="E64" s="4">
        <v>-59</v>
      </c>
      <c r="F64" s="10" t="str">
        <f>IF(Мстр2!H30=Мстр2!G26,Мстр2!G34,IF(Мстр2!H30=Мстр2!G34,Мстр2!G26,0))</f>
        <v>Срумов Антон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СпМ!A35</f>
        <v>нет</v>
      </c>
      <c r="C65" s="11"/>
      <c r="D65" s="5"/>
      <c r="E65" s="5"/>
      <c r="F65" s="4">
        <v>-61</v>
      </c>
      <c r="G65" s="6" t="str">
        <f>IF(G63=F62,F64,IF(G63=F64,F62,0))</f>
        <v>Срумов Антон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СпМ!A6</f>
        <v>Санейко Дмитрий</v>
      </c>
      <c r="C67" s="5"/>
      <c r="D67" s="5"/>
      <c r="E67" s="4">
        <v>-56</v>
      </c>
      <c r="F67" s="6" t="str">
        <f>IF(Мстр2!G10=Мстр2!F6,Мстр2!F14,IF(Мстр2!G10=Мстр2!F14,Мстр2!F6,0))</f>
        <v>Сафиуллин Александр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44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Шариков Сергей</v>
      </c>
      <c r="C69" s="5"/>
      <c r="D69" s="5"/>
      <c r="E69" s="4">
        <v>-57</v>
      </c>
      <c r="F69" s="10" t="str">
        <f>IF(Мстр2!G26=Мстр2!F22,Мстр2!F30,IF(Мстр2!G26=Мстр2!F30,Мстр2!F22,0))</f>
        <v>Лобов Андрей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42</v>
      </c>
      <c r="D70" s="5"/>
      <c r="E70" s="5"/>
      <c r="F70" s="4">
        <v>-62</v>
      </c>
      <c r="G70" s="6" t="str">
        <f>IF(G68=F67,F69,IF(G68=F69,F67,0))</f>
        <v>Сафиуллин Александр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Хабиров Марс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42</v>
      </c>
      <c r="E72" s="4">
        <v>-63</v>
      </c>
      <c r="F72" s="6" t="str">
        <f>IF(C70=B69,B71,IF(C70=B71,B69,0))</f>
        <v>Хабиров Марс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Савилов Дмитрий</v>
      </c>
      <c r="C73" s="11"/>
      <c r="D73" s="17" t="s">
        <v>6</v>
      </c>
      <c r="E73" s="5"/>
      <c r="F73" s="7">
        <v>66</v>
      </c>
      <c r="G73" s="8" t="s">
        <v>57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45</v>
      </c>
      <c r="D74" s="20"/>
      <c r="E74" s="4">
        <v>-64</v>
      </c>
      <c r="F74" s="10" t="str">
        <f>IF(C74=B73,B75,IF(C74=B75,B73,0))</f>
        <v>Савилов Дмитрий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Наконечный Антон</v>
      </c>
      <c r="C75" s="4">
        <v>-65</v>
      </c>
      <c r="D75" s="6" t="str">
        <f>IF(D72=C70,C74,IF(D72=C74,C70,0))</f>
        <v>Наконечный Антон</v>
      </c>
      <c r="E75" s="5"/>
      <c r="F75" s="4">
        <v>-66</v>
      </c>
      <c r="G75" s="6" t="str">
        <f>IF(G73=F72,F74,IF(G73=F74,F72,0))</f>
        <v>Хабиров Марс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СпМ!A1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СпМ!A2</f>
        <v>Финал Турнира "День грамотности"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СпМ!A3</f>
        <v>29 августа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Аббасов Рустамхон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Тодрамович Александр</v>
      </c>
      <c r="C6" s="7">
        <v>40</v>
      </c>
      <c r="D6" s="14" t="s">
        <v>52</v>
      </c>
      <c r="E6" s="7">
        <v>52</v>
      </c>
      <c r="F6" s="14" t="s">
        <v>36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Ларионов Сергей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Давлетов Тимур</v>
      </c>
      <c r="C8" s="5"/>
      <c r="D8" s="7">
        <v>48</v>
      </c>
      <c r="E8" s="21" t="s">
        <v>42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60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Семенов Константин</v>
      </c>
      <c r="C10" s="7">
        <v>41</v>
      </c>
      <c r="D10" s="21" t="s">
        <v>42</v>
      </c>
      <c r="E10" s="15"/>
      <c r="F10" s="7">
        <v>56</v>
      </c>
      <c r="G10" s="14" t="s">
        <v>36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Шариков Сергей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Хабиров Марс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47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Зубайдуллин Артем</v>
      </c>
      <c r="C14" s="7">
        <v>42</v>
      </c>
      <c r="D14" s="14" t="s">
        <v>46</v>
      </c>
      <c r="E14" s="7">
        <v>53</v>
      </c>
      <c r="F14" s="21" t="s">
        <v>46</v>
      </c>
      <c r="G14" s="7">
        <v>58</v>
      </c>
      <c r="H14" s="14" t="s">
        <v>36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Сафиуллин Александр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Халимонов Евгений</v>
      </c>
      <c r="C16" s="5"/>
      <c r="D16" s="7">
        <v>49</v>
      </c>
      <c r="E16" s="21" t="s">
        <v>46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49</v>
      </c>
      <c r="E18" s="15"/>
      <c r="F18" s="4">
        <v>-30</v>
      </c>
      <c r="G18" s="10" t="str">
        <f>IF(Мстр1!F52=Мстр1!E44,Мстр1!E60,IF(Мстр1!F52=Мстр1!E60,Мстр1!E44,0))</f>
        <v>Санейко Дмитрий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Уткулов Ринат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Срумов Антон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Файзуллин Тимур</v>
      </c>
      <c r="C22" s="7">
        <v>44</v>
      </c>
      <c r="D22" s="14" t="s">
        <v>48</v>
      </c>
      <c r="E22" s="7">
        <v>54</v>
      </c>
      <c r="F22" s="14" t="s">
        <v>41</v>
      </c>
      <c r="G22" s="15"/>
      <c r="H22" s="7">
        <v>60</v>
      </c>
      <c r="I22" s="24" t="s">
        <v>36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Барышев Сергей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Савилов Дмитрий</v>
      </c>
      <c r="C24" s="5"/>
      <c r="D24" s="7">
        <v>50</v>
      </c>
      <c r="E24" s="21" t="s">
        <v>57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57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57</v>
      </c>
      <c r="E26" s="15"/>
      <c r="F26" s="7">
        <v>57</v>
      </c>
      <c r="G26" s="14" t="s">
        <v>41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Исмайлов Азат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Лихачев Александр</v>
      </c>
      <c r="C28" s="5"/>
      <c r="D28" s="4">
        <v>-28</v>
      </c>
      <c r="E28" s="6" t="str">
        <f>IF(Мстр1!E60=Мстр1!D56,Мстр1!D64,IF(Мстр1!E60=Мстр1!D64,Мстр1!D56,0))</f>
        <v>Наконечный Антон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61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Усков Сергей</v>
      </c>
      <c r="C30" s="7">
        <v>46</v>
      </c>
      <c r="D30" s="14" t="s">
        <v>44</v>
      </c>
      <c r="E30" s="7">
        <v>55</v>
      </c>
      <c r="F30" s="21" t="s">
        <v>44</v>
      </c>
      <c r="G30" s="7">
        <v>59</v>
      </c>
      <c r="H30" s="21" t="s">
        <v>43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Лобов Андрей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Лим Александр</v>
      </c>
      <c r="C32" s="5"/>
      <c r="D32" s="7">
        <v>51</v>
      </c>
      <c r="E32" s="21" t="s">
        <v>44</v>
      </c>
      <c r="F32" s="5"/>
      <c r="G32" s="11"/>
      <c r="H32" s="4">
        <v>-60</v>
      </c>
      <c r="I32" s="6" t="str">
        <f>IF(I22=H14,H30,IF(I22=H30,H14,0))</f>
        <v>Харламов Руслан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53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53</v>
      </c>
      <c r="E34" s="15"/>
      <c r="F34" s="4">
        <v>-29</v>
      </c>
      <c r="G34" s="10" t="str">
        <f>IF(Мстр1!F20=Мстр1!E12,Мстр1!E28,IF(Мстр1!F20=Мстр1!E28,Мстр1!E12,0))</f>
        <v>Харламов Руслан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Шакуров Нафис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Ларионов Сергей</v>
      </c>
      <c r="C37" s="5"/>
      <c r="D37" s="5"/>
      <c r="E37" s="5"/>
      <c r="F37" s="4">
        <v>-48</v>
      </c>
      <c r="G37" s="6" t="str">
        <f>IF(E8=D6,D10,IF(E8=D10,D6,0))</f>
        <v>Тодрамович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50</v>
      </c>
      <c r="D38" s="5"/>
      <c r="E38" s="5"/>
      <c r="F38" s="5"/>
      <c r="G38" s="7">
        <v>67</v>
      </c>
      <c r="H38" s="14" t="s">
        <v>52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Семенов Константин</v>
      </c>
      <c r="C39" s="11"/>
      <c r="D39" s="5"/>
      <c r="E39" s="5"/>
      <c r="F39" s="4">
        <v>-49</v>
      </c>
      <c r="G39" s="10" t="str">
        <f>IF(E16=D14,D18,IF(E16=D18,D14,0))</f>
        <v>Уткулов Ринат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50</v>
      </c>
      <c r="E40" s="5"/>
      <c r="F40" s="5"/>
      <c r="G40" s="5"/>
      <c r="H40" s="7">
        <v>69</v>
      </c>
      <c r="I40" s="23" t="s">
        <v>52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Зубайдуллин Артем</v>
      </c>
      <c r="C41" s="11"/>
      <c r="D41" s="11"/>
      <c r="E41" s="5"/>
      <c r="F41" s="4">
        <v>-50</v>
      </c>
      <c r="G41" s="6" t="str">
        <f>IF(E24=D22,D26,IF(E24=D26,D22,0))</f>
        <v>Барышев Сергей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55</v>
      </c>
      <c r="D42" s="11"/>
      <c r="E42" s="5"/>
      <c r="F42" s="5"/>
      <c r="G42" s="7">
        <v>68</v>
      </c>
      <c r="H42" s="21" t="s">
        <v>48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Халимонов Евгений</v>
      </c>
      <c r="C43" s="5"/>
      <c r="D43" s="11"/>
      <c r="E43" s="5"/>
      <c r="F43" s="4">
        <v>-51</v>
      </c>
      <c r="G43" s="10" t="str">
        <f>IF(E32=D30,D34,IF(E32=D34,D30,0))</f>
        <v>Лим Александр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51</v>
      </c>
      <c r="F44" s="5"/>
      <c r="G44" s="5"/>
      <c r="H44" s="4">
        <v>-69</v>
      </c>
      <c r="I44" s="6" t="str">
        <f>IF(I40=H38,H42,IF(I40=H42,H38,0))</f>
        <v>Барышев Сергей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Файзуллин Тимур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Уткулов Ринат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54</v>
      </c>
      <c r="D46" s="11"/>
      <c r="E46" s="5"/>
      <c r="F46" s="5"/>
      <c r="G46" s="5"/>
      <c r="H46" s="7">
        <v>70</v>
      </c>
      <c r="I46" s="24" t="s">
        <v>49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Исмайлов Азат</v>
      </c>
      <c r="C47" s="11"/>
      <c r="D47" s="11"/>
      <c r="E47" s="5"/>
      <c r="F47" s="5"/>
      <c r="G47" s="4">
        <v>-68</v>
      </c>
      <c r="H47" s="10" t="str">
        <f>IF(H42=G41,G43,IF(H42=G43,G41,0))</f>
        <v>Лим Александр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51</v>
      </c>
      <c r="E48" s="5"/>
      <c r="F48" s="5"/>
      <c r="G48" s="5"/>
      <c r="H48" s="4">
        <v>-70</v>
      </c>
      <c r="I48" s="6" t="str">
        <f>IF(I46=H45,H47,IF(I46=H47,H45,0))</f>
        <v>Лим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Лихачев Александр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51</v>
      </c>
      <c r="D50" s="4">
        <v>-77</v>
      </c>
      <c r="E50" s="6" t="str">
        <f>IF(E44=D40,D48,IF(E44=D48,D40,0))</f>
        <v>Ларионов Сергей</v>
      </c>
      <c r="F50" s="4">
        <v>-71</v>
      </c>
      <c r="G50" s="6" t="str">
        <f>IF(C38=B37,B39,IF(C38=B39,B37,0))</f>
        <v>Семенов Константин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Шакуров Нафис</v>
      </c>
      <c r="C51" s="5"/>
      <c r="D51" s="5"/>
      <c r="E51" s="16" t="s">
        <v>17</v>
      </c>
      <c r="F51" s="5"/>
      <c r="G51" s="7">
        <v>79</v>
      </c>
      <c r="H51" s="14" t="s">
        <v>47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Халимонов Евгений</v>
      </c>
      <c r="E52" s="20"/>
      <c r="F52" s="4">
        <v>-72</v>
      </c>
      <c r="G52" s="10" t="str">
        <f>IF(C42=B41,B43,IF(C42=B43,B41,0))</f>
        <v>Зубайдуллин Артем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54</v>
      </c>
      <c r="F53" s="5"/>
      <c r="G53" s="5"/>
      <c r="H53" s="7">
        <v>81</v>
      </c>
      <c r="I53" s="23" t="s">
        <v>61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Файзуллин Тимур</v>
      </c>
      <c r="E54" s="16" t="s">
        <v>31</v>
      </c>
      <c r="F54" s="4">
        <v>-73</v>
      </c>
      <c r="G54" s="6" t="str">
        <f>IF(C46=B45,B47,IF(C46=B47,B45,0))</f>
        <v>Исмайлов Азат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Халимонов Евгений</v>
      </c>
      <c r="F55" s="5"/>
      <c r="G55" s="7">
        <v>80</v>
      </c>
      <c r="H55" s="21" t="s">
        <v>61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Лихачев Александр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59</v>
      </c>
      <c r="D57" s="5"/>
      <c r="E57" s="5"/>
      <c r="F57" s="5"/>
      <c r="G57" s="5"/>
      <c r="H57" s="4">
        <v>-81</v>
      </c>
      <c r="I57" s="6" t="str">
        <f>IF(I53=H51,H55,IF(I53=H55,H51,0))</f>
        <v>Зубайдуллин Артем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Давлетов Тимур</v>
      </c>
      <c r="C58" s="11"/>
      <c r="D58" s="5"/>
      <c r="E58" s="5"/>
      <c r="F58" s="5"/>
      <c r="G58" s="4">
        <v>-79</v>
      </c>
      <c r="H58" s="6" t="str">
        <f>IF(H51=G50,G52,IF(H51=G52,G50,0))</f>
        <v>Семенов Константин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59</v>
      </c>
      <c r="E59" s="5"/>
      <c r="F59" s="5"/>
      <c r="G59" s="5"/>
      <c r="H59" s="7">
        <v>82</v>
      </c>
      <c r="I59" s="24" t="s">
        <v>60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Исмайлов Азат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Исмайлов Азат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59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58</v>
      </c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Усков Сергей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58</v>
      </c>
      <c r="D69" s="4">
        <v>-89</v>
      </c>
      <c r="E69" s="6" t="str">
        <f>IF(E63=D59,D67,IF(E63=D67,D59,0))</f>
        <v>Усков Сергей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87"/>
  <sheetViews>
    <sheetView view="pageBreakPreview" zoomScaleNormal="80" zoomScaleSheetLayoutView="100" workbookViewId="0" topLeftCell="A1">
      <selection activeCell="I1" sqref="I1:Z2"/>
    </sheetView>
  </sheetViews>
  <sheetFormatPr defaultColWidth="9.00390625" defaultRowHeight="9.75" customHeight="1"/>
  <cols>
    <col min="1" max="26" width="2.75390625" style="38" customWidth="1"/>
    <col min="27" max="16384" width="1.75390625" style="38" customWidth="1"/>
  </cols>
  <sheetData>
    <row r="1" spans="9:58" ht="9.75" customHeight="1">
      <c r="I1" s="39" t="s">
        <v>33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</row>
    <row r="2" spans="8:58" ht="9.75" customHeight="1"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8:58" ht="9.75" customHeight="1">
      <c r="H3" s="41"/>
      <c r="I3" s="43" t="s">
        <v>114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</row>
    <row r="4" spans="8:58" ht="9.75" customHeight="1">
      <c r="H4" s="41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8:58" ht="9.75" customHeight="1">
      <c r="H5" s="41"/>
      <c r="I5" s="43" t="s">
        <v>115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8:58" ht="9.75" customHeight="1">
      <c r="H6" s="41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58" ht="9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</row>
    <row r="8" spans="1:58" ht="9.7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</row>
    <row r="9" spans="1:58" ht="9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</row>
    <row r="10" spans="1:58" ht="9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</row>
    <row r="11" spans="1:58" ht="9.7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</row>
    <row r="12" spans="27:58" ht="9.75" customHeight="1"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</row>
    <row r="13" spans="1:58" ht="9.75" customHeight="1">
      <c r="A13" s="45" t="s">
        <v>116</v>
      </c>
      <c r="B13" s="45"/>
      <c r="C13" s="46" t="s">
        <v>117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>
        <v>1</v>
      </c>
      <c r="P13" s="47"/>
      <c r="Q13" s="47">
        <v>2</v>
      </c>
      <c r="R13" s="47"/>
      <c r="S13" s="47">
        <v>3</v>
      </c>
      <c r="T13" s="47"/>
      <c r="U13" s="47">
        <v>4</v>
      </c>
      <c r="V13" s="47"/>
      <c r="W13" s="47">
        <v>5</v>
      </c>
      <c r="X13" s="47"/>
      <c r="Y13" s="48" t="s">
        <v>118</v>
      </c>
      <c r="Z13" s="48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</row>
    <row r="14" spans="1:58" ht="9.75" customHeight="1">
      <c r="A14" s="45"/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  <c r="Z14" s="48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</row>
    <row r="15" spans="1:58" ht="15" customHeight="1">
      <c r="A15" s="49">
        <v>1</v>
      </c>
      <c r="B15" s="49"/>
      <c r="C15" s="50" t="s">
        <v>119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51"/>
      <c r="Q15" s="52" t="s">
        <v>120</v>
      </c>
      <c r="R15" s="52"/>
      <c r="S15" s="52" t="s">
        <v>121</v>
      </c>
      <c r="T15" s="52"/>
      <c r="U15" s="52" t="s">
        <v>120</v>
      </c>
      <c r="V15" s="52"/>
      <c r="W15" s="52" t="s">
        <v>122</v>
      </c>
      <c r="X15" s="52"/>
      <c r="Y15" s="53" t="s">
        <v>123</v>
      </c>
      <c r="Z15" s="53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</row>
    <row r="16" spans="1:58" ht="15" customHeight="1">
      <c r="A16" s="49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51"/>
      <c r="Q16" s="52"/>
      <c r="R16" s="52"/>
      <c r="S16" s="52"/>
      <c r="T16" s="52"/>
      <c r="U16" s="52"/>
      <c r="V16" s="52"/>
      <c r="W16" s="52"/>
      <c r="X16" s="52"/>
      <c r="Y16" s="53"/>
      <c r="Z16" s="53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</row>
    <row r="17" spans="1:58" ht="15" customHeight="1">
      <c r="A17" s="49">
        <v>2</v>
      </c>
      <c r="B17" s="49"/>
      <c r="C17" s="50" t="s">
        <v>124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2" t="s">
        <v>121</v>
      </c>
      <c r="P17" s="52"/>
      <c r="Q17" s="51"/>
      <c r="R17" s="51"/>
      <c r="S17" s="52" t="s">
        <v>121</v>
      </c>
      <c r="T17" s="52"/>
      <c r="U17" s="52" t="s">
        <v>125</v>
      </c>
      <c r="V17" s="52"/>
      <c r="W17" s="52" t="s">
        <v>121</v>
      </c>
      <c r="X17" s="52"/>
      <c r="Y17" s="53" t="s">
        <v>125</v>
      </c>
      <c r="Z17" s="53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</row>
    <row r="18" spans="1:58" ht="15" customHeight="1">
      <c r="A18" s="49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2"/>
      <c r="P18" s="52"/>
      <c r="Q18" s="51"/>
      <c r="R18" s="51"/>
      <c r="S18" s="52"/>
      <c r="T18" s="52"/>
      <c r="U18" s="52"/>
      <c r="V18" s="52"/>
      <c r="W18" s="52"/>
      <c r="X18" s="52"/>
      <c r="Y18" s="53"/>
      <c r="Z18" s="53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</row>
    <row r="19" spans="1:58" ht="15" customHeight="1">
      <c r="A19" s="49">
        <v>3</v>
      </c>
      <c r="B19" s="49"/>
      <c r="C19" s="50" t="s">
        <v>126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2" t="s">
        <v>125</v>
      </c>
      <c r="P19" s="52"/>
      <c r="Q19" s="52" t="s">
        <v>120</v>
      </c>
      <c r="R19" s="52"/>
      <c r="S19" s="51"/>
      <c r="T19" s="51"/>
      <c r="U19" s="52" t="s">
        <v>121</v>
      </c>
      <c r="V19" s="52"/>
      <c r="W19" s="52" t="s">
        <v>125</v>
      </c>
      <c r="X19" s="52"/>
      <c r="Y19" s="53" t="s">
        <v>127</v>
      </c>
      <c r="Z19" s="53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</row>
    <row r="20" spans="1:58" ht="15" customHeight="1">
      <c r="A20" s="4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2"/>
      <c r="P20" s="52"/>
      <c r="Q20" s="52"/>
      <c r="R20" s="52"/>
      <c r="S20" s="51"/>
      <c r="T20" s="51"/>
      <c r="U20" s="52"/>
      <c r="V20" s="52"/>
      <c r="W20" s="52"/>
      <c r="X20" s="52"/>
      <c r="Y20" s="53"/>
      <c r="Z20" s="53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</row>
    <row r="21" spans="1:58" ht="15" customHeight="1">
      <c r="A21" s="49">
        <v>4</v>
      </c>
      <c r="B21" s="49"/>
      <c r="C21" s="50" t="s">
        <v>128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2" t="s">
        <v>121</v>
      </c>
      <c r="P21" s="52"/>
      <c r="Q21" s="52" t="s">
        <v>121</v>
      </c>
      <c r="R21" s="52"/>
      <c r="S21" s="52" t="s">
        <v>120</v>
      </c>
      <c r="T21" s="52"/>
      <c r="U21" s="51"/>
      <c r="V21" s="51"/>
      <c r="W21" s="52" t="s">
        <v>120</v>
      </c>
      <c r="X21" s="52"/>
      <c r="Y21" s="53" t="s">
        <v>121</v>
      </c>
      <c r="Z21" s="53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</row>
    <row r="22" spans="1:58" ht="15" customHeight="1">
      <c r="A22" s="4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2"/>
      <c r="P22" s="52"/>
      <c r="Q22" s="52"/>
      <c r="R22" s="52"/>
      <c r="S22" s="52"/>
      <c r="T22" s="52"/>
      <c r="U22" s="51"/>
      <c r="V22" s="51"/>
      <c r="W22" s="52"/>
      <c r="X22" s="52"/>
      <c r="Y22" s="53"/>
      <c r="Z22" s="53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</row>
    <row r="23" spans="1:58" ht="15" customHeight="1">
      <c r="A23" s="49">
        <v>5</v>
      </c>
      <c r="B23" s="49"/>
      <c r="C23" s="50" t="s">
        <v>111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2" t="s">
        <v>121</v>
      </c>
      <c r="P23" s="52"/>
      <c r="Q23" s="52" t="s">
        <v>122</v>
      </c>
      <c r="R23" s="52"/>
      <c r="S23" s="52" t="s">
        <v>121</v>
      </c>
      <c r="T23" s="52"/>
      <c r="U23" s="52" t="s">
        <v>121</v>
      </c>
      <c r="V23" s="52"/>
      <c r="W23" s="51"/>
      <c r="X23" s="51"/>
      <c r="Y23" s="53" t="s">
        <v>122</v>
      </c>
      <c r="Z23" s="53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</row>
    <row r="24" spans="1:58" ht="15" customHeight="1">
      <c r="A24" s="49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2"/>
      <c r="P24" s="52"/>
      <c r="Q24" s="52"/>
      <c r="R24" s="52"/>
      <c r="S24" s="52"/>
      <c r="T24" s="52"/>
      <c r="U24" s="52"/>
      <c r="V24" s="52"/>
      <c r="W24" s="51"/>
      <c r="X24" s="51"/>
      <c r="Y24" s="53"/>
      <c r="Z24" s="53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</row>
    <row r="25" spans="1:58" ht="9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</row>
    <row r="26" spans="1:58" ht="9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</row>
    <row r="27" spans="1:58" ht="9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</row>
    <row r="28" spans="1:58" ht="9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</row>
    <row r="29" spans="1:58" ht="9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ht="9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ht="9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ht="9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</row>
    <row r="33" spans="1:58" ht="9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</row>
    <row r="34" spans="1:58" ht="9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</row>
    <row r="35" spans="1:58" ht="9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</row>
    <row r="36" spans="1:58" ht="9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</row>
    <row r="37" spans="1:58" ht="9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</row>
    <row r="38" spans="1:58" ht="9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</row>
    <row r="39" spans="1:58" ht="9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</row>
    <row r="40" spans="1:58" ht="9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</row>
    <row r="41" spans="1:58" ht="9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</row>
    <row r="42" spans="1:58" ht="9.7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</row>
    <row r="43" spans="1:58" ht="9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</row>
    <row r="44" spans="1:58" ht="9.7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</row>
    <row r="45" spans="1:58" ht="9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</row>
    <row r="46" spans="1:58" ht="9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</row>
    <row r="47" spans="1:58" ht="9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</row>
    <row r="48" spans="1:58" ht="9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</row>
    <row r="49" spans="1:58" ht="9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</row>
    <row r="50" spans="1:58" ht="9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</row>
    <row r="51" spans="1:58" ht="9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</row>
    <row r="52" spans="1:58" ht="9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</row>
    <row r="53" spans="1:58" ht="9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</row>
    <row r="54" spans="1:58" ht="9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</row>
    <row r="55" spans="1:58" ht="9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</row>
    <row r="56" spans="1:58" ht="9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</row>
    <row r="57" spans="1:58" ht="9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</row>
    <row r="58" spans="1:58" ht="9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</row>
    <row r="59" spans="1:58" ht="9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</row>
    <row r="60" spans="1:58" ht="9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</row>
    <row r="61" spans="1:58" ht="9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</row>
    <row r="62" spans="1:58" ht="9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</row>
    <row r="63" spans="1:58" ht="9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</row>
    <row r="64" spans="1:58" ht="9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</row>
    <row r="65" spans="1:58" ht="9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</row>
    <row r="66" spans="1:58" ht="9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</row>
    <row r="67" spans="1:58" ht="9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</row>
    <row r="68" spans="1:58" ht="9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</row>
    <row r="69" spans="1:58" ht="9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</row>
    <row r="70" spans="1:58" ht="9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</row>
    <row r="71" spans="1:58" ht="9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</row>
    <row r="72" spans="1:58" ht="9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</row>
    <row r="73" spans="1:58" ht="9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</row>
    <row r="74" spans="1:58" ht="9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</row>
    <row r="75" spans="1:58" ht="9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</row>
    <row r="76" spans="1:58" ht="9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</row>
    <row r="77" spans="1:58" ht="9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</row>
    <row r="78" spans="1:58" ht="9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</row>
    <row r="79" spans="1:58" ht="9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</row>
    <row r="80" spans="1:58" ht="9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</row>
    <row r="81" spans="1:58" ht="9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</row>
    <row r="82" spans="1:58" ht="9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</row>
    <row r="83" spans="1:58" ht="9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</row>
    <row r="84" spans="1:58" ht="9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</row>
    <row r="85" spans="1:58" ht="9.7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</row>
    <row r="86" spans="1:58" ht="9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</row>
    <row r="87" spans="1:58" ht="9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</row>
  </sheetData>
  <sheetProtection sheet="1" objects="1" scenarios="1"/>
  <mergeCells count="51">
    <mergeCell ref="I1:Z2"/>
    <mergeCell ref="I3:Z4"/>
    <mergeCell ref="I5:Z6"/>
    <mergeCell ref="W21:X22"/>
    <mergeCell ref="Y21:Z22"/>
    <mergeCell ref="W15:X16"/>
    <mergeCell ref="Y17:Z18"/>
    <mergeCell ref="O19:P20"/>
    <mergeCell ref="Q19:R20"/>
    <mergeCell ref="S19:T20"/>
    <mergeCell ref="W23:X24"/>
    <mergeCell ref="Y23:Z24"/>
    <mergeCell ref="O21:P22"/>
    <mergeCell ref="Q21:R22"/>
    <mergeCell ref="S21:T22"/>
    <mergeCell ref="U21:V22"/>
    <mergeCell ref="O23:P24"/>
    <mergeCell ref="Q23:R24"/>
    <mergeCell ref="S23:T24"/>
    <mergeCell ref="U23:V24"/>
    <mergeCell ref="U19:V20"/>
    <mergeCell ref="W19:X20"/>
    <mergeCell ref="Y19:Z20"/>
    <mergeCell ref="S17:T18"/>
    <mergeCell ref="U17:V18"/>
    <mergeCell ref="A13:B14"/>
    <mergeCell ref="Y15:Z16"/>
    <mergeCell ref="C17:N18"/>
    <mergeCell ref="C19:N20"/>
    <mergeCell ref="O15:P16"/>
    <mergeCell ref="Q15:R16"/>
    <mergeCell ref="O17:P18"/>
    <mergeCell ref="Q17:R18"/>
    <mergeCell ref="W17:X18"/>
    <mergeCell ref="U15:V16"/>
    <mergeCell ref="C21:N22"/>
    <mergeCell ref="C23:N24"/>
    <mergeCell ref="A17:B18"/>
    <mergeCell ref="A19:B20"/>
    <mergeCell ref="A21:B22"/>
    <mergeCell ref="A23:B24"/>
    <mergeCell ref="U13:V14"/>
    <mergeCell ref="W13:X14"/>
    <mergeCell ref="Y13:Z14"/>
    <mergeCell ref="A15:B16"/>
    <mergeCell ref="O13:P14"/>
    <mergeCell ref="Q13:R14"/>
    <mergeCell ref="S13:T14"/>
    <mergeCell ref="C15:N16"/>
    <mergeCell ref="S15:T16"/>
    <mergeCell ref="C13:N14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J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104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105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106</v>
      </c>
      <c r="B5" s="28">
        <v>1</v>
      </c>
      <c r="C5" s="26" t="str">
        <f>4!F20</f>
        <v>Сагитов Александр</v>
      </c>
      <c r="D5" s="25"/>
      <c r="E5" s="25"/>
      <c r="F5" s="25"/>
      <c r="G5" s="25"/>
      <c r="H5" s="25"/>
      <c r="I5" s="25"/>
    </row>
    <row r="6" spans="1:9" ht="18">
      <c r="A6" s="27" t="s">
        <v>89</v>
      </c>
      <c r="B6" s="28">
        <v>2</v>
      </c>
      <c r="C6" s="26" t="str">
        <f>4!F31</f>
        <v>Латыпов Артур</v>
      </c>
      <c r="D6" s="25"/>
      <c r="E6" s="25"/>
      <c r="F6" s="25"/>
      <c r="G6" s="25"/>
      <c r="H6" s="25"/>
      <c r="I6" s="25"/>
    </row>
    <row r="7" spans="1:9" ht="18">
      <c r="A7" s="27" t="s">
        <v>107</v>
      </c>
      <c r="B7" s="28">
        <v>3</v>
      </c>
      <c r="C7" s="26" t="str">
        <f>4!G43</f>
        <v>Субхангулов Арнольд</v>
      </c>
      <c r="D7" s="25"/>
      <c r="E7" s="25"/>
      <c r="F7" s="25"/>
      <c r="G7" s="25"/>
      <c r="H7" s="25"/>
      <c r="I7" s="25"/>
    </row>
    <row r="8" spans="1:9" ht="18">
      <c r="A8" s="27" t="s">
        <v>108</v>
      </c>
      <c r="B8" s="28">
        <v>4</v>
      </c>
      <c r="C8" s="26" t="str">
        <f>4!G51</f>
        <v>Мисник Сергей</v>
      </c>
      <c r="D8" s="25"/>
      <c r="E8" s="25"/>
      <c r="F8" s="25"/>
      <c r="G8" s="25"/>
      <c r="H8" s="25"/>
      <c r="I8" s="25"/>
    </row>
    <row r="9" spans="1:9" ht="18">
      <c r="A9" s="27" t="s">
        <v>90</v>
      </c>
      <c r="B9" s="28">
        <v>5</v>
      </c>
      <c r="C9" s="26" t="str">
        <f>4!C55</f>
        <v>Плевако Дмитрий</v>
      </c>
      <c r="D9" s="25"/>
      <c r="E9" s="25"/>
      <c r="F9" s="25"/>
      <c r="G9" s="25"/>
      <c r="H9" s="25"/>
      <c r="I9" s="25"/>
    </row>
    <row r="10" spans="1:9" ht="18">
      <c r="A10" s="27" t="s">
        <v>109</v>
      </c>
      <c r="B10" s="28">
        <v>6</v>
      </c>
      <c r="C10" s="26" t="str">
        <f>4!C57</f>
        <v>Фоминых Илья</v>
      </c>
      <c r="D10" s="25"/>
      <c r="E10" s="25"/>
      <c r="F10" s="25"/>
      <c r="G10" s="25"/>
      <c r="H10" s="25"/>
      <c r="I10" s="25"/>
    </row>
    <row r="11" spans="1:9" ht="18">
      <c r="A11" s="27" t="s">
        <v>110</v>
      </c>
      <c r="B11" s="28">
        <v>7</v>
      </c>
      <c r="C11" s="26" t="str">
        <f>4!C60</f>
        <v>Кутлиев Радмир</v>
      </c>
      <c r="D11" s="25"/>
      <c r="E11" s="25"/>
      <c r="F11" s="25"/>
      <c r="G11" s="25"/>
      <c r="H11" s="25"/>
      <c r="I11" s="25"/>
    </row>
    <row r="12" spans="1:9" ht="18">
      <c r="A12" s="27" t="s">
        <v>111</v>
      </c>
      <c r="B12" s="28">
        <v>8</v>
      </c>
      <c r="C12" s="26" t="str">
        <f>4!C62</f>
        <v>Макаров Дмитрий</v>
      </c>
      <c r="D12" s="25"/>
      <c r="E12" s="25"/>
      <c r="F12" s="25"/>
      <c r="G12" s="25"/>
      <c r="H12" s="25"/>
      <c r="I12" s="25"/>
    </row>
    <row r="13" spans="1:9" ht="18">
      <c r="A13" s="27" t="s">
        <v>112</v>
      </c>
      <c r="B13" s="28">
        <v>9</v>
      </c>
      <c r="C13" s="26" t="str">
        <f>4!G57</f>
        <v>Гилемханов Ильгиз</v>
      </c>
      <c r="D13" s="25"/>
      <c r="E13" s="25"/>
      <c r="F13" s="25"/>
      <c r="G13" s="25"/>
      <c r="H13" s="25"/>
      <c r="I13" s="25"/>
    </row>
    <row r="14" spans="1:9" ht="18">
      <c r="A14" s="27" t="s">
        <v>113</v>
      </c>
      <c r="B14" s="28">
        <v>10</v>
      </c>
      <c r="C14" s="26" t="str">
        <f>4!G60</f>
        <v>Михайлова Мария</v>
      </c>
      <c r="D14" s="25"/>
      <c r="E14" s="25"/>
      <c r="F14" s="25"/>
      <c r="G14" s="25"/>
      <c r="H14" s="25"/>
      <c r="I14" s="25"/>
    </row>
    <row r="15" spans="1:9" ht="18">
      <c r="A15" s="27" t="s">
        <v>32</v>
      </c>
      <c r="B15" s="28">
        <v>11</v>
      </c>
      <c r="C15" s="26">
        <f>4!G64</f>
        <v>0</v>
      </c>
      <c r="D15" s="25"/>
      <c r="E15" s="25"/>
      <c r="F15" s="25"/>
      <c r="G15" s="25"/>
      <c r="H15" s="25"/>
      <c r="I15" s="25"/>
    </row>
    <row r="16" spans="1:9" ht="18">
      <c r="A16" s="27" t="s">
        <v>32</v>
      </c>
      <c r="B16" s="28">
        <v>12</v>
      </c>
      <c r="C16" s="26">
        <f>4!G66</f>
        <v>0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13</v>
      </c>
      <c r="C17" s="26">
        <f>4!D67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4!D70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4!G69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>
        <f>4!G71</f>
        <v>0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Сп4!A1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Сп4!A2</f>
        <v>1/32 финала Турнира "День грамотности"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Сп4!A3</f>
        <v>26 июля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Сп4!A5</f>
        <v>Фоминых Илья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106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Сп4!A20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106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Сп4!A13</f>
        <v>Кутлиев Радмир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112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Сп4!A12</f>
        <v>Гилемханов Ильгиз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108</v>
      </c>
      <c r="F12" s="5"/>
      <c r="G12" s="13"/>
      <c r="H12" s="5"/>
      <c r="I12" s="5"/>
    </row>
    <row r="13" spans="1:9" ht="12.75">
      <c r="A13" s="4">
        <v>5</v>
      </c>
      <c r="B13" s="6" t="str">
        <f>Сп4!A9</f>
        <v>Субхангулов Арнольд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90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Сп4!A16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108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Сп4!A17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108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Сп4!A8</f>
        <v>Сагитов Александр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108</v>
      </c>
      <c r="G20" s="8"/>
      <c r="H20" s="8"/>
      <c r="I20" s="8"/>
    </row>
    <row r="21" spans="1:9" ht="12.75">
      <c r="A21" s="4">
        <v>3</v>
      </c>
      <c r="B21" s="6" t="str">
        <f>Сп4!A7</f>
        <v>Мисник Сергей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107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Сп4!A18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109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Сп4!A15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109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Сп4!A10</f>
        <v>Латыпов Артур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109</v>
      </c>
      <c r="F28" s="15"/>
      <c r="G28" s="5"/>
      <c r="H28" s="5"/>
      <c r="I28" s="5"/>
    </row>
    <row r="29" spans="1:9" ht="12.75">
      <c r="A29" s="4">
        <v>7</v>
      </c>
      <c r="B29" s="6" t="str">
        <f>Сп4!A11</f>
        <v>Макаров Дмитрий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110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Сп4!A14</f>
        <v>Михайлова Мария</v>
      </c>
      <c r="C31" s="11"/>
      <c r="D31" s="11"/>
      <c r="E31" s="4">
        <v>-15</v>
      </c>
      <c r="F31" s="6" t="str">
        <f>IF(F20=E12,E28,IF(F20=E28,E12,0))</f>
        <v>Латыпов Артур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89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Сп4!A19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89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Сп4!A6</f>
        <v>Плевако Дмитрий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Фоминых Илья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111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Гилемханов Ильгиз</v>
      </c>
      <c r="C39" s="7">
        <v>20</v>
      </c>
      <c r="D39" s="36" t="s">
        <v>110</v>
      </c>
      <c r="E39" s="7">
        <v>26</v>
      </c>
      <c r="F39" s="36" t="s">
        <v>107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Макаров Дмитрий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37" t="s">
        <v>107</v>
      </c>
      <c r="F41" s="11"/>
      <c r="G41" s="5"/>
      <c r="H41" s="5"/>
      <c r="I41" s="5"/>
    </row>
    <row r="42" spans="1:9" ht="12.75">
      <c r="A42" s="5"/>
      <c r="B42" s="7">
        <v>17</v>
      </c>
      <c r="C42" s="36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7" t="s">
        <v>107</v>
      </c>
      <c r="E43" s="15"/>
      <c r="F43" s="7">
        <v>28</v>
      </c>
      <c r="G43" s="36" t="s">
        <v>90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Мисник Сергей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Плевако Дмитрий</v>
      </c>
      <c r="F45" s="11"/>
      <c r="G45" s="15"/>
      <c r="H45" s="5"/>
      <c r="I45" s="5"/>
    </row>
    <row r="46" spans="1:9" ht="12.75">
      <c r="A46" s="5"/>
      <c r="B46" s="7">
        <v>18</v>
      </c>
      <c r="C46" s="36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36" t="s">
        <v>90</v>
      </c>
      <c r="E47" s="7">
        <v>27</v>
      </c>
      <c r="F47" s="37" t="s">
        <v>90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Субхангулов Арнольд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Михайлова Мария</v>
      </c>
      <c r="C49" s="5"/>
      <c r="D49" s="7">
        <v>25</v>
      </c>
      <c r="E49" s="37" t="s">
        <v>90</v>
      </c>
      <c r="F49" s="5"/>
      <c r="G49" s="15"/>
      <c r="H49" s="5"/>
      <c r="I49" s="5"/>
    </row>
    <row r="50" spans="1:9" ht="12.75">
      <c r="A50" s="5"/>
      <c r="B50" s="7">
        <v>19</v>
      </c>
      <c r="C50" s="36" t="s">
        <v>113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7" t="s">
        <v>112</v>
      </c>
      <c r="E51" s="15"/>
      <c r="F51" s="4">
        <v>-28</v>
      </c>
      <c r="G51" s="6" t="str">
        <f>IF(G43=F39,F47,IF(G43=F47,F39,0))</f>
        <v>Мисник Сергей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Кутлиев Радмир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Фоминых Илья</v>
      </c>
      <c r="C54" s="5"/>
      <c r="D54" s="4">
        <v>-20</v>
      </c>
      <c r="E54" s="6" t="str">
        <f>IF(D39=C38,C40,IF(D39=C40,C38,0))</f>
        <v>Гилемханов Ильгиз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89</v>
      </c>
      <c r="D55" s="5"/>
      <c r="E55" s="7">
        <v>31</v>
      </c>
      <c r="F55" s="8" t="s">
        <v>111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Плевако Дмитрий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Фоминых Илья</v>
      </c>
      <c r="D57" s="5"/>
      <c r="E57" s="5"/>
      <c r="F57" s="7">
        <v>33</v>
      </c>
      <c r="G57" s="8" t="s">
        <v>111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Макаров Дмитрий</v>
      </c>
      <c r="C59" s="5"/>
      <c r="D59" s="5"/>
      <c r="E59" s="7">
        <v>32</v>
      </c>
      <c r="F59" s="12" t="s">
        <v>113</v>
      </c>
      <c r="G59" s="20"/>
      <c r="H59" s="5"/>
      <c r="I59" s="5"/>
    </row>
    <row r="60" spans="1:9" ht="12.75">
      <c r="A60" s="5"/>
      <c r="B60" s="7">
        <v>30</v>
      </c>
      <c r="C60" s="8" t="s">
        <v>112</v>
      </c>
      <c r="D60" s="4">
        <v>-23</v>
      </c>
      <c r="E60" s="10" t="str">
        <f>IF(D51=C50,C52,IF(D51=C52,C50,0))</f>
        <v>Михайлова Мария</v>
      </c>
      <c r="F60" s="4">
        <v>-33</v>
      </c>
      <c r="G60" s="6" t="str">
        <f>IF(G57=F55,F59,IF(G57=F59,F55,0))</f>
        <v>Михайлова Мария</v>
      </c>
      <c r="H60" s="14"/>
      <c r="I60" s="14"/>
    </row>
    <row r="61" spans="1:9" ht="12.75">
      <c r="A61" s="4">
        <v>-25</v>
      </c>
      <c r="B61" s="10" t="str">
        <f>IF(E49=D47,D51,IF(E49=D51,D47,0))</f>
        <v>Кутлиев Радмир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Макаров Дмитрий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32" t="s">
        <v>10</v>
      </c>
      <c r="I65" s="32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 t="str">
        <f>IF(C69=B68,B70,IF(C69=B70,B68,0))</f>
        <v>нет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J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98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99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76</v>
      </c>
      <c r="B5" s="28">
        <v>1</v>
      </c>
      <c r="C5" s="26" t="str">
        <f>3!F20</f>
        <v>Закареев Али</v>
      </c>
      <c r="D5" s="25"/>
      <c r="E5" s="25"/>
      <c r="F5" s="25"/>
      <c r="G5" s="25"/>
      <c r="H5" s="25"/>
      <c r="I5" s="25"/>
    </row>
    <row r="6" spans="1:9" ht="18">
      <c r="A6" s="27" t="s">
        <v>100</v>
      </c>
      <c r="B6" s="28">
        <v>2</v>
      </c>
      <c r="C6" s="26" t="str">
        <f>3!F31</f>
        <v>Гордеев Андрей</v>
      </c>
      <c r="D6" s="25"/>
      <c r="E6" s="25"/>
      <c r="F6" s="25"/>
      <c r="G6" s="25"/>
      <c r="H6" s="25"/>
      <c r="I6" s="25"/>
    </row>
    <row r="7" spans="1:9" ht="18">
      <c r="A7" s="27" t="s">
        <v>96</v>
      </c>
      <c r="B7" s="28">
        <v>3</v>
      </c>
      <c r="C7" s="26" t="str">
        <f>3!G43</f>
        <v>Куряева Валентина</v>
      </c>
      <c r="D7" s="25"/>
      <c r="E7" s="25"/>
      <c r="F7" s="25"/>
      <c r="G7" s="25"/>
      <c r="H7" s="25"/>
      <c r="I7" s="25"/>
    </row>
    <row r="8" spans="1:9" ht="18">
      <c r="A8" s="27" t="s">
        <v>101</v>
      </c>
      <c r="B8" s="28">
        <v>4</v>
      </c>
      <c r="C8" s="26" t="str">
        <f>3!G51</f>
        <v>Сайфуллина Азалия</v>
      </c>
      <c r="D8" s="25"/>
      <c r="E8" s="25"/>
      <c r="F8" s="25"/>
      <c r="G8" s="25"/>
      <c r="H8" s="25"/>
      <c r="I8" s="25"/>
    </row>
    <row r="9" spans="1:9" ht="18">
      <c r="A9" s="27" t="s">
        <v>102</v>
      </c>
      <c r="B9" s="28">
        <v>5</v>
      </c>
      <c r="C9" s="26" t="str">
        <f>3!C55</f>
        <v>Коновалов Александр</v>
      </c>
      <c r="D9" s="25"/>
      <c r="E9" s="25"/>
      <c r="F9" s="25"/>
      <c r="G9" s="25"/>
      <c r="H9" s="25"/>
      <c r="I9" s="25"/>
    </row>
    <row r="10" spans="1:9" ht="18">
      <c r="A10" s="27" t="s">
        <v>97</v>
      </c>
      <c r="B10" s="28">
        <v>6</v>
      </c>
      <c r="C10" s="26" t="str">
        <f>3!C57</f>
        <v>Давлетбаев Азат</v>
      </c>
      <c r="D10" s="25"/>
      <c r="E10" s="25"/>
      <c r="F10" s="25"/>
      <c r="G10" s="25"/>
      <c r="H10" s="25"/>
      <c r="I10" s="25"/>
    </row>
    <row r="11" spans="1:9" ht="18">
      <c r="A11" s="27" t="s">
        <v>89</v>
      </c>
      <c r="B11" s="28">
        <v>7</v>
      </c>
      <c r="C11" s="26" t="str">
        <f>3!C60</f>
        <v>Килюшева Мария</v>
      </c>
      <c r="D11" s="25"/>
      <c r="E11" s="25"/>
      <c r="F11" s="25"/>
      <c r="G11" s="25"/>
      <c r="H11" s="25"/>
      <c r="I11" s="25"/>
    </row>
    <row r="12" spans="1:9" ht="18">
      <c r="A12" s="27" t="s">
        <v>91</v>
      </c>
      <c r="B12" s="28">
        <v>8</v>
      </c>
      <c r="C12" s="26" t="str">
        <f>3!C62</f>
        <v>Буделев Виталий</v>
      </c>
      <c r="D12" s="25"/>
      <c r="E12" s="25"/>
      <c r="F12" s="25"/>
      <c r="G12" s="25"/>
      <c r="H12" s="25"/>
      <c r="I12" s="25"/>
    </row>
    <row r="13" spans="1:9" ht="18">
      <c r="A13" s="27" t="s">
        <v>103</v>
      </c>
      <c r="B13" s="28">
        <v>9</v>
      </c>
      <c r="C13" s="26" t="str">
        <f>3!G57</f>
        <v>Плевако Дмитрий</v>
      </c>
      <c r="D13" s="25"/>
      <c r="E13" s="25"/>
      <c r="F13" s="25"/>
      <c r="G13" s="25"/>
      <c r="H13" s="25"/>
      <c r="I13" s="25"/>
    </row>
    <row r="14" spans="1:9" ht="18">
      <c r="A14" s="27" t="s">
        <v>32</v>
      </c>
      <c r="B14" s="28">
        <v>10</v>
      </c>
      <c r="C14" s="26">
        <f>3!G60</f>
        <v>0</v>
      </c>
      <c r="D14" s="25"/>
      <c r="E14" s="25"/>
      <c r="F14" s="25"/>
      <c r="G14" s="25"/>
      <c r="H14" s="25"/>
      <c r="I14" s="25"/>
    </row>
    <row r="15" spans="1:9" ht="18">
      <c r="A15" s="27" t="s">
        <v>32</v>
      </c>
      <c r="B15" s="28">
        <v>11</v>
      </c>
      <c r="C15" s="26">
        <f>3!G64</f>
        <v>0</v>
      </c>
      <c r="D15" s="25"/>
      <c r="E15" s="25"/>
      <c r="F15" s="25"/>
      <c r="G15" s="25"/>
      <c r="H15" s="25"/>
      <c r="I15" s="25"/>
    </row>
    <row r="16" spans="1:9" ht="18">
      <c r="A16" s="27" t="s">
        <v>32</v>
      </c>
      <c r="B16" s="28">
        <v>12</v>
      </c>
      <c r="C16" s="26">
        <f>3!G66</f>
        <v>0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13</v>
      </c>
      <c r="C17" s="26">
        <f>3!D67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3!D70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3!G69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3!G71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Сп3!A1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Сп3!A2</f>
        <v>1/16 финала Турнира "День грамотности"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Сп3!A3</f>
        <v>2 августа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Сп3!A5</f>
        <v>Закареев Али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76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Сп3!A20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76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Сп3!A13</f>
        <v>Буделев Виталий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91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Сп3!A12</f>
        <v>Коновалов Александр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76</v>
      </c>
      <c r="F12" s="5"/>
      <c r="G12" s="13"/>
      <c r="H12" s="5"/>
      <c r="I12" s="5"/>
    </row>
    <row r="13" spans="1:9" ht="12.75">
      <c r="A13" s="4">
        <v>5</v>
      </c>
      <c r="B13" s="6" t="str">
        <f>Сп3!A9</f>
        <v>Килюшева Мария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102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Сп3!A16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101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Сп3!A17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101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Сп3!A8</f>
        <v>Давлетбаев Азат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76</v>
      </c>
      <c r="G20" s="8"/>
      <c r="H20" s="8"/>
      <c r="I20" s="8"/>
    </row>
    <row r="21" spans="1:9" ht="12.75">
      <c r="A21" s="4">
        <v>3</v>
      </c>
      <c r="B21" s="6" t="str">
        <f>Сп3!A7</f>
        <v>Сайфуллина Азалия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96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Сп3!A18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97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Сп3!A15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97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Сп3!A10</f>
        <v>Куряева Валентина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100</v>
      </c>
      <c r="F28" s="15"/>
      <c r="G28" s="5"/>
      <c r="H28" s="5"/>
      <c r="I28" s="5"/>
    </row>
    <row r="29" spans="1:9" ht="12.75">
      <c r="A29" s="4">
        <v>7</v>
      </c>
      <c r="B29" s="6" t="str">
        <f>Сп3!A11</f>
        <v>Плевако Дмитрий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89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Сп3!A14</f>
        <v>нет</v>
      </c>
      <c r="C31" s="11"/>
      <c r="D31" s="11"/>
      <c r="E31" s="4">
        <v>-15</v>
      </c>
      <c r="F31" s="6" t="str">
        <f>IF(F20=E12,E28,IF(F20=E28,E12,0))</f>
        <v>Гордеев Андрей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100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Сп3!A19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100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Сп3!A6</f>
        <v>Гордеев Андрей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Давлетбаев Азат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103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Буделев Виталий</v>
      </c>
      <c r="C39" s="7">
        <v>20</v>
      </c>
      <c r="D39" s="36" t="s">
        <v>103</v>
      </c>
      <c r="E39" s="7">
        <v>26</v>
      </c>
      <c r="F39" s="36" t="s">
        <v>96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Плевако Дмитрий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37" t="s">
        <v>96</v>
      </c>
      <c r="F41" s="11"/>
      <c r="G41" s="5"/>
      <c r="H41" s="5"/>
      <c r="I41" s="5"/>
    </row>
    <row r="42" spans="1:9" ht="12.75">
      <c r="A42" s="5"/>
      <c r="B42" s="7">
        <v>17</v>
      </c>
      <c r="C42" s="36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7" t="s">
        <v>96</v>
      </c>
      <c r="E43" s="15"/>
      <c r="F43" s="7">
        <v>28</v>
      </c>
      <c r="G43" s="36" t="s">
        <v>97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Сайфуллина Азалия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Куряева Валентина</v>
      </c>
      <c r="F45" s="11"/>
      <c r="G45" s="15"/>
      <c r="H45" s="5"/>
      <c r="I45" s="5"/>
    </row>
    <row r="46" spans="1:9" ht="12.75">
      <c r="A46" s="5"/>
      <c r="B46" s="7">
        <v>18</v>
      </c>
      <c r="C46" s="36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36" t="s">
        <v>102</v>
      </c>
      <c r="E47" s="7">
        <v>27</v>
      </c>
      <c r="F47" s="37" t="s">
        <v>97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Килюшева Мария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нет</v>
      </c>
      <c r="C49" s="5"/>
      <c r="D49" s="7">
        <v>25</v>
      </c>
      <c r="E49" s="37" t="s">
        <v>91</v>
      </c>
      <c r="F49" s="5"/>
      <c r="G49" s="15"/>
      <c r="H49" s="5"/>
      <c r="I49" s="5"/>
    </row>
    <row r="50" spans="1:9" ht="12.75">
      <c r="A50" s="5"/>
      <c r="B50" s="7">
        <v>19</v>
      </c>
      <c r="C50" s="36"/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7" t="s">
        <v>91</v>
      </c>
      <c r="E51" s="15"/>
      <c r="F51" s="4">
        <v>-28</v>
      </c>
      <c r="G51" s="6" t="str">
        <f>IF(G43=F39,F47,IF(G43=F47,F39,0))</f>
        <v>Сайфуллина Азалия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Коновалов Александр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Давлетбаев Азат</v>
      </c>
      <c r="C54" s="5"/>
      <c r="D54" s="4">
        <v>-20</v>
      </c>
      <c r="E54" s="6" t="str">
        <f>IF(D39=C38,C40,IF(D39=C40,C38,0))</f>
        <v>Плевако Дмитрий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91</v>
      </c>
      <c r="D55" s="5"/>
      <c r="E55" s="7">
        <v>31</v>
      </c>
      <c r="F55" s="8" t="s">
        <v>89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Коновалов Александр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Давлетбаев Азат</v>
      </c>
      <c r="D57" s="5"/>
      <c r="E57" s="5"/>
      <c r="F57" s="7">
        <v>33</v>
      </c>
      <c r="G57" s="8" t="s">
        <v>89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Буделев Виталий</v>
      </c>
      <c r="C59" s="5"/>
      <c r="D59" s="5"/>
      <c r="E59" s="7">
        <v>32</v>
      </c>
      <c r="F59" s="12"/>
      <c r="G59" s="20"/>
      <c r="H59" s="5"/>
      <c r="I59" s="5"/>
    </row>
    <row r="60" spans="1:9" ht="12.75">
      <c r="A60" s="5"/>
      <c r="B60" s="7">
        <v>30</v>
      </c>
      <c r="C60" s="8" t="s">
        <v>102</v>
      </c>
      <c r="D60" s="4">
        <v>-23</v>
      </c>
      <c r="E60" s="10">
        <f>IF(D51=C50,C52,IF(D51=C52,C50,0))</f>
        <v>0</v>
      </c>
      <c r="F60" s="4">
        <v>-33</v>
      </c>
      <c r="G60" s="6">
        <f>IF(G57=F55,F59,IF(G57=F59,F55,0))</f>
        <v>0</v>
      </c>
      <c r="H60" s="14"/>
      <c r="I60" s="14"/>
    </row>
    <row r="61" spans="1:9" ht="12.75">
      <c r="A61" s="4">
        <v>-25</v>
      </c>
      <c r="B61" s="10" t="str">
        <f>IF(E49=D47,D51,IF(E49=D51,D47,0))</f>
        <v>Килюшева Мария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Буделев Виталий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32" t="s">
        <v>10</v>
      </c>
      <c r="I65" s="32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>
        <f>IF(C50=B49,B51,IF(C50=B51,B49,0))</f>
        <v>0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J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93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94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82</v>
      </c>
      <c r="B5" s="28">
        <v>1</v>
      </c>
      <c r="C5" s="26" t="str">
        <f>2!F20</f>
        <v>Искарова Фануза</v>
      </c>
      <c r="D5" s="25"/>
      <c r="E5" s="25"/>
      <c r="F5" s="25"/>
      <c r="G5" s="25"/>
      <c r="H5" s="25"/>
      <c r="I5" s="25"/>
    </row>
    <row r="6" spans="1:9" ht="18">
      <c r="A6" s="27" t="s">
        <v>75</v>
      </c>
      <c r="B6" s="28">
        <v>2</v>
      </c>
      <c r="C6" s="26" t="str">
        <f>2!F31</f>
        <v>Нестеренко Георгий</v>
      </c>
      <c r="D6" s="25"/>
      <c r="E6" s="25"/>
      <c r="F6" s="25"/>
      <c r="G6" s="25"/>
      <c r="H6" s="25"/>
      <c r="I6" s="25"/>
    </row>
    <row r="7" spans="1:9" ht="18">
      <c r="A7" s="27" t="s">
        <v>67</v>
      </c>
      <c r="B7" s="28">
        <v>3</v>
      </c>
      <c r="C7" s="26" t="str">
        <f>2!G43</f>
        <v>Хадарин Артем</v>
      </c>
      <c r="D7" s="25"/>
      <c r="E7" s="25"/>
      <c r="F7" s="25"/>
      <c r="G7" s="25"/>
      <c r="H7" s="25"/>
      <c r="I7" s="25"/>
    </row>
    <row r="8" spans="1:9" ht="18">
      <c r="A8" s="27" t="s">
        <v>60</v>
      </c>
      <c r="B8" s="28">
        <v>4</v>
      </c>
      <c r="C8" s="26" t="str">
        <f>2!G51</f>
        <v>Закареев Али</v>
      </c>
      <c r="D8" s="25"/>
      <c r="E8" s="25"/>
      <c r="F8" s="25"/>
      <c r="G8" s="25"/>
      <c r="H8" s="25"/>
      <c r="I8" s="25"/>
    </row>
    <row r="9" spans="1:9" ht="18">
      <c r="A9" s="27" t="s">
        <v>76</v>
      </c>
      <c r="B9" s="28">
        <v>5</v>
      </c>
      <c r="C9" s="26" t="str">
        <f>2!C55</f>
        <v>Саитов Эмиль</v>
      </c>
      <c r="D9" s="25"/>
      <c r="E9" s="25"/>
      <c r="F9" s="25"/>
      <c r="G9" s="25"/>
      <c r="H9" s="25"/>
      <c r="I9" s="25"/>
    </row>
    <row r="10" spans="1:9" ht="18">
      <c r="A10" s="27" t="s">
        <v>85</v>
      </c>
      <c r="B10" s="28">
        <v>6</v>
      </c>
      <c r="C10" s="26" t="str">
        <f>2!C57</f>
        <v>Семенов Константин</v>
      </c>
      <c r="D10" s="25"/>
      <c r="E10" s="25"/>
      <c r="F10" s="25"/>
      <c r="G10" s="25"/>
      <c r="H10" s="25"/>
      <c r="I10" s="25"/>
    </row>
    <row r="11" spans="1:9" ht="18">
      <c r="A11" s="27" t="s">
        <v>95</v>
      </c>
      <c r="B11" s="28">
        <v>7</v>
      </c>
      <c r="C11" s="26" t="str">
        <f>2!C60</f>
        <v>Сайфуллина Азалия</v>
      </c>
      <c r="D11" s="25"/>
      <c r="E11" s="25"/>
      <c r="F11" s="25"/>
      <c r="G11" s="25"/>
      <c r="H11" s="25"/>
      <c r="I11" s="25"/>
    </row>
    <row r="12" spans="1:9" ht="18">
      <c r="A12" s="27" t="s">
        <v>96</v>
      </c>
      <c r="B12" s="28">
        <v>8</v>
      </c>
      <c r="C12" s="26" t="str">
        <f>2!C62</f>
        <v>Куряева Валентина</v>
      </c>
      <c r="D12" s="25"/>
      <c r="E12" s="25"/>
      <c r="F12" s="25"/>
      <c r="G12" s="25"/>
      <c r="H12" s="25"/>
      <c r="I12" s="25"/>
    </row>
    <row r="13" spans="1:9" ht="18">
      <c r="A13" s="27" t="s">
        <v>97</v>
      </c>
      <c r="B13" s="28">
        <v>9</v>
      </c>
      <c r="C13" s="26" t="str">
        <f>2!G57</f>
        <v>Грошев Юрий</v>
      </c>
      <c r="D13" s="25"/>
      <c r="E13" s="25"/>
      <c r="F13" s="25"/>
      <c r="G13" s="25"/>
      <c r="H13" s="25"/>
      <c r="I13" s="25"/>
    </row>
    <row r="14" spans="1:9" ht="18">
      <c r="A14" s="27" t="s">
        <v>32</v>
      </c>
      <c r="B14" s="28">
        <v>10</v>
      </c>
      <c r="C14" s="26">
        <f>2!G60</f>
        <v>0</v>
      </c>
      <c r="D14" s="25"/>
      <c r="E14" s="25"/>
      <c r="F14" s="25"/>
      <c r="G14" s="25"/>
      <c r="H14" s="25"/>
      <c r="I14" s="25"/>
    </row>
    <row r="15" spans="1:9" ht="18">
      <c r="A15" s="27" t="s">
        <v>32</v>
      </c>
      <c r="B15" s="28">
        <v>11</v>
      </c>
      <c r="C15" s="26">
        <f>2!G64</f>
        <v>0</v>
      </c>
      <c r="D15" s="25"/>
      <c r="E15" s="25"/>
      <c r="F15" s="25"/>
      <c r="G15" s="25"/>
      <c r="H15" s="25"/>
      <c r="I15" s="25"/>
    </row>
    <row r="16" spans="1:9" ht="18">
      <c r="A16" s="27" t="s">
        <v>32</v>
      </c>
      <c r="B16" s="28">
        <v>12</v>
      </c>
      <c r="C16" s="26">
        <f>2!G66</f>
        <v>0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13</v>
      </c>
      <c r="C17" s="26">
        <f>2!D67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2!D70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2!G69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2!G71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Сп2!A1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Сп2!A2</f>
        <v>1/8 финала Турнира "День грамотности"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Сп2!A3</f>
        <v>8 августа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Сп2!A5</f>
        <v>Нестеренко Георгий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82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Сп2!A20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82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Сп2!A13</f>
        <v>Куряева Валентина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96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Сп2!A12</f>
        <v>Сайфуллина Азалия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82</v>
      </c>
      <c r="F12" s="5"/>
      <c r="G12" s="13"/>
      <c r="H12" s="5"/>
      <c r="I12" s="5"/>
    </row>
    <row r="13" spans="1:9" ht="12.75">
      <c r="A13" s="4">
        <v>5</v>
      </c>
      <c r="B13" s="6" t="str">
        <f>Сп2!A9</f>
        <v>Закареев Али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76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Сп2!A16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76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Сп2!A17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60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Сп2!A8</f>
        <v>Семенов Константин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75</v>
      </c>
      <c r="G20" s="8"/>
      <c r="H20" s="8"/>
      <c r="I20" s="8"/>
    </row>
    <row r="21" spans="1:9" ht="12.75">
      <c r="A21" s="4">
        <v>3</v>
      </c>
      <c r="B21" s="6" t="str">
        <f>Сп2!A7</f>
        <v>Хадарин Артем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67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Сп2!A18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67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Сп2!A15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85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Сп2!A10</f>
        <v>Саитов Эмиль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75</v>
      </c>
      <c r="F28" s="15"/>
      <c r="G28" s="5"/>
      <c r="H28" s="5"/>
      <c r="I28" s="5"/>
    </row>
    <row r="29" spans="1:9" ht="12.75">
      <c r="A29" s="4">
        <v>7</v>
      </c>
      <c r="B29" s="6" t="str">
        <f>Сп2!A11</f>
        <v>Грошев Юрий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95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Сп2!A14</f>
        <v>нет</v>
      </c>
      <c r="C31" s="11"/>
      <c r="D31" s="11"/>
      <c r="E31" s="4">
        <v>-15</v>
      </c>
      <c r="F31" s="6" t="str">
        <f>IF(F20=E12,E28,IF(F20=E28,E12,0))</f>
        <v>Нестеренко Георгий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75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Сп2!A19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75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Сп2!A6</f>
        <v>Искарова Фануза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Закареев Али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97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Куряева Валентина</v>
      </c>
      <c r="C39" s="7">
        <v>20</v>
      </c>
      <c r="D39" s="36" t="s">
        <v>97</v>
      </c>
      <c r="E39" s="7">
        <v>26</v>
      </c>
      <c r="F39" s="36" t="s">
        <v>76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Грошев Юрий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37" t="s">
        <v>85</v>
      </c>
      <c r="F41" s="11"/>
      <c r="G41" s="5"/>
      <c r="H41" s="5"/>
      <c r="I41" s="5"/>
    </row>
    <row r="42" spans="1:9" ht="12.75">
      <c r="A42" s="5"/>
      <c r="B42" s="7">
        <v>17</v>
      </c>
      <c r="C42" s="36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7" t="s">
        <v>85</v>
      </c>
      <c r="E43" s="15"/>
      <c r="F43" s="7">
        <v>28</v>
      </c>
      <c r="G43" s="36" t="s">
        <v>67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Саитов Эмиль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Хадарин Артем</v>
      </c>
      <c r="F45" s="11"/>
      <c r="G45" s="15"/>
      <c r="H45" s="5"/>
      <c r="I45" s="5"/>
    </row>
    <row r="46" spans="1:9" ht="12.75">
      <c r="A46" s="5"/>
      <c r="B46" s="7">
        <v>18</v>
      </c>
      <c r="C46" s="36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36" t="s">
        <v>60</v>
      </c>
      <c r="E47" s="7">
        <v>27</v>
      </c>
      <c r="F47" s="37" t="s">
        <v>67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Семенов Константин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нет</v>
      </c>
      <c r="C49" s="5"/>
      <c r="D49" s="7">
        <v>25</v>
      </c>
      <c r="E49" s="37" t="s">
        <v>60</v>
      </c>
      <c r="F49" s="5"/>
      <c r="G49" s="15"/>
      <c r="H49" s="5"/>
      <c r="I49" s="5"/>
    </row>
    <row r="50" spans="1:9" ht="12.75">
      <c r="A50" s="5"/>
      <c r="B50" s="7">
        <v>19</v>
      </c>
      <c r="C50" s="36"/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7" t="s">
        <v>96</v>
      </c>
      <c r="E51" s="15"/>
      <c r="F51" s="4">
        <v>-28</v>
      </c>
      <c r="G51" s="6" t="str">
        <f>IF(G43=F39,F47,IF(G43=F47,F39,0))</f>
        <v>Закареев Али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Сайфуллина Азалия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Саитов Эмиль</v>
      </c>
      <c r="C54" s="5"/>
      <c r="D54" s="4">
        <v>-20</v>
      </c>
      <c r="E54" s="6" t="str">
        <f>IF(D39=C38,C40,IF(D39=C40,C38,0))</f>
        <v>Грошев Юрий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85</v>
      </c>
      <c r="D55" s="5"/>
      <c r="E55" s="7">
        <v>31</v>
      </c>
      <c r="F55" s="8" t="s">
        <v>95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Семенов Константин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Семенов Константин</v>
      </c>
      <c r="D57" s="5"/>
      <c r="E57" s="5"/>
      <c r="F57" s="7">
        <v>33</v>
      </c>
      <c r="G57" s="8" t="s">
        <v>95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Куряева Валентина</v>
      </c>
      <c r="C59" s="5"/>
      <c r="D59" s="5"/>
      <c r="E59" s="7">
        <v>32</v>
      </c>
      <c r="F59" s="12"/>
      <c r="G59" s="20"/>
      <c r="H59" s="5"/>
      <c r="I59" s="5"/>
    </row>
    <row r="60" spans="1:9" ht="12.75">
      <c r="A60" s="5"/>
      <c r="B60" s="7">
        <v>30</v>
      </c>
      <c r="C60" s="8" t="s">
        <v>96</v>
      </c>
      <c r="D60" s="4">
        <v>-23</v>
      </c>
      <c r="E60" s="10">
        <f>IF(D51=C50,C52,IF(D51=C52,C50,0))</f>
        <v>0</v>
      </c>
      <c r="F60" s="4">
        <v>-33</v>
      </c>
      <c r="G60" s="6"/>
      <c r="H60" s="14"/>
      <c r="I60" s="14"/>
    </row>
    <row r="61" spans="1:9" ht="12.75">
      <c r="A61" s="4">
        <v>-25</v>
      </c>
      <c r="B61" s="10" t="str">
        <f>IF(E49=D47,D51,IF(E49=D51,D47,0))</f>
        <v>Сайфуллина Азалия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Куряева Валентина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32" t="s">
        <v>10</v>
      </c>
      <c r="I65" s="32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>
        <f>IF(C50=B49,B51,IF(C50=B51,B49,0))</f>
        <v>0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77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78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55</v>
      </c>
      <c r="B5" s="28">
        <v>1</v>
      </c>
      <c r="C5" s="26" t="str">
        <f>1стр1!G36</f>
        <v>Искарова Фануза</v>
      </c>
      <c r="D5" s="25"/>
      <c r="E5" s="25"/>
      <c r="F5" s="25"/>
      <c r="G5" s="25"/>
      <c r="H5" s="25"/>
      <c r="I5" s="25"/>
    </row>
    <row r="6" spans="1:9" ht="18">
      <c r="A6" s="27" t="s">
        <v>48</v>
      </c>
      <c r="B6" s="28">
        <v>2</v>
      </c>
      <c r="C6" s="26" t="str">
        <f>1стр1!G56</f>
        <v>Насыров Илдар</v>
      </c>
      <c r="D6" s="25"/>
      <c r="E6" s="25"/>
      <c r="F6" s="25"/>
      <c r="G6" s="25"/>
      <c r="H6" s="25"/>
      <c r="I6" s="25"/>
    </row>
    <row r="7" spans="1:9" ht="18">
      <c r="A7" s="27" t="s">
        <v>79</v>
      </c>
      <c r="B7" s="28">
        <v>3</v>
      </c>
      <c r="C7" s="26" t="str">
        <f>1стр2!I22</f>
        <v>Барышев Сергей</v>
      </c>
      <c r="D7" s="25"/>
      <c r="E7" s="25"/>
      <c r="F7" s="25"/>
      <c r="G7" s="25"/>
      <c r="H7" s="25"/>
      <c r="I7" s="25"/>
    </row>
    <row r="8" spans="1:9" ht="18">
      <c r="A8" s="27" t="s">
        <v>59</v>
      </c>
      <c r="B8" s="28">
        <v>4</v>
      </c>
      <c r="C8" s="26" t="str">
        <f>1стр2!I32</f>
        <v>Хадарин Артем</v>
      </c>
      <c r="D8" s="25"/>
      <c r="E8" s="25"/>
      <c r="F8" s="25"/>
      <c r="G8" s="25"/>
      <c r="H8" s="25"/>
      <c r="I8" s="25"/>
    </row>
    <row r="9" spans="1:9" ht="18">
      <c r="A9" s="27" t="s">
        <v>65</v>
      </c>
      <c r="B9" s="28">
        <v>5</v>
      </c>
      <c r="C9" s="26" t="str">
        <f>1стр1!G63</f>
        <v>Бадретдинов Роман</v>
      </c>
      <c r="D9" s="25"/>
      <c r="E9" s="25"/>
      <c r="F9" s="25"/>
      <c r="G9" s="25"/>
      <c r="H9" s="25"/>
      <c r="I9" s="25"/>
    </row>
    <row r="10" spans="1:9" ht="18">
      <c r="A10" s="27" t="s">
        <v>80</v>
      </c>
      <c r="B10" s="28">
        <v>6</v>
      </c>
      <c r="C10" s="26" t="str">
        <f>1стр1!G65</f>
        <v>Вафин Егор</v>
      </c>
      <c r="D10" s="25"/>
      <c r="E10" s="25"/>
      <c r="F10" s="25"/>
      <c r="G10" s="25"/>
      <c r="H10" s="25"/>
      <c r="I10" s="25"/>
    </row>
    <row r="11" spans="1:9" ht="18">
      <c r="A11" s="27" t="s">
        <v>66</v>
      </c>
      <c r="B11" s="28">
        <v>7</v>
      </c>
      <c r="C11" s="26" t="str">
        <f>1стр1!G68</f>
        <v>Латыпов Аллан</v>
      </c>
      <c r="D11" s="25"/>
      <c r="E11" s="25"/>
      <c r="F11" s="25"/>
      <c r="G11" s="25"/>
      <c r="H11" s="25"/>
      <c r="I11" s="25"/>
    </row>
    <row r="12" spans="1:9" ht="18">
      <c r="A12" s="27" t="s">
        <v>81</v>
      </c>
      <c r="B12" s="28">
        <v>8</v>
      </c>
      <c r="C12" s="26" t="str">
        <f>1стр1!G70</f>
        <v>Нестеренко Георгий</v>
      </c>
      <c r="D12" s="25"/>
      <c r="E12" s="25"/>
      <c r="F12" s="25"/>
      <c r="G12" s="25"/>
      <c r="H12" s="25"/>
      <c r="I12" s="25"/>
    </row>
    <row r="13" spans="1:9" ht="18">
      <c r="A13" s="27" t="s">
        <v>82</v>
      </c>
      <c r="B13" s="28">
        <v>9</v>
      </c>
      <c r="C13" s="26" t="str">
        <f>1стр1!D72</f>
        <v>Халимонов Евгений</v>
      </c>
      <c r="D13" s="25"/>
      <c r="E13" s="25"/>
      <c r="F13" s="25"/>
      <c r="G13" s="25"/>
      <c r="H13" s="25"/>
      <c r="I13" s="25"/>
    </row>
    <row r="14" spans="1:9" ht="18">
      <c r="A14" s="27" t="s">
        <v>75</v>
      </c>
      <c r="B14" s="28">
        <v>10</v>
      </c>
      <c r="C14" s="26" t="str">
        <f>1стр1!D75</f>
        <v>Толкачев Иван</v>
      </c>
      <c r="D14" s="25"/>
      <c r="E14" s="25"/>
      <c r="F14" s="25"/>
      <c r="G14" s="25"/>
      <c r="H14" s="25"/>
      <c r="I14" s="25"/>
    </row>
    <row r="15" spans="1:9" ht="18">
      <c r="A15" s="27" t="s">
        <v>83</v>
      </c>
      <c r="B15" s="28">
        <v>11</v>
      </c>
      <c r="C15" s="26" t="str">
        <f>1стр1!G73</f>
        <v>Саетов Эмиль</v>
      </c>
      <c r="D15" s="25"/>
      <c r="E15" s="25"/>
      <c r="F15" s="25"/>
      <c r="G15" s="25"/>
      <c r="H15" s="25"/>
      <c r="I15" s="25"/>
    </row>
    <row r="16" spans="1:9" ht="18">
      <c r="A16" s="27" t="s">
        <v>67</v>
      </c>
      <c r="B16" s="28">
        <v>12</v>
      </c>
      <c r="C16" s="26" t="str">
        <f>1стр1!G75</f>
        <v>Семенов Константин</v>
      </c>
      <c r="D16" s="25"/>
      <c r="E16" s="25"/>
      <c r="F16" s="25"/>
      <c r="G16" s="25"/>
      <c r="H16" s="25"/>
      <c r="I16" s="25"/>
    </row>
    <row r="17" spans="1:9" ht="18">
      <c r="A17" s="27" t="s">
        <v>60</v>
      </c>
      <c r="B17" s="28">
        <v>13</v>
      </c>
      <c r="C17" s="26" t="str">
        <f>1стр2!I40</f>
        <v>Давлетов Тимур</v>
      </c>
      <c r="D17" s="25"/>
      <c r="E17" s="25"/>
      <c r="F17" s="25"/>
      <c r="G17" s="25"/>
      <c r="H17" s="25"/>
      <c r="I17" s="25"/>
    </row>
    <row r="18" spans="1:9" ht="18">
      <c r="A18" s="27" t="s">
        <v>84</v>
      </c>
      <c r="B18" s="28">
        <v>14</v>
      </c>
      <c r="C18" s="26" t="str">
        <f>1стр2!I44</f>
        <v>Могилевская Инесса</v>
      </c>
      <c r="D18" s="25"/>
      <c r="E18" s="25"/>
      <c r="F18" s="25"/>
      <c r="G18" s="25"/>
      <c r="H18" s="25"/>
      <c r="I18" s="25"/>
    </row>
    <row r="19" spans="1:9" ht="18">
      <c r="A19" s="27" t="s">
        <v>76</v>
      </c>
      <c r="B19" s="28">
        <v>15</v>
      </c>
      <c r="C19" s="26" t="str">
        <f>1стр2!I46</f>
        <v>Ларионов Дмитрий</v>
      </c>
      <c r="D19" s="25"/>
      <c r="E19" s="25"/>
      <c r="F19" s="25"/>
      <c r="G19" s="25"/>
      <c r="H19" s="25"/>
      <c r="I19" s="25"/>
    </row>
    <row r="20" spans="1:9" ht="18">
      <c r="A20" s="27" t="s">
        <v>85</v>
      </c>
      <c r="B20" s="28">
        <v>16</v>
      </c>
      <c r="C20" s="26" t="str">
        <f>1стр2!I48</f>
        <v>Ключников Артем</v>
      </c>
      <c r="D20" s="25"/>
      <c r="E20" s="25"/>
      <c r="F20" s="25"/>
      <c r="G20" s="25"/>
      <c r="H20" s="25"/>
      <c r="I20" s="25"/>
    </row>
    <row r="21" spans="1:9" ht="18">
      <c r="A21" s="27" t="s">
        <v>86</v>
      </c>
      <c r="B21" s="28">
        <v>17</v>
      </c>
      <c r="C21" s="26" t="str">
        <f>1стр2!E44</f>
        <v>Алмаев Раис</v>
      </c>
      <c r="D21" s="25"/>
      <c r="E21" s="25"/>
      <c r="F21" s="25"/>
      <c r="G21" s="25"/>
      <c r="H21" s="25"/>
      <c r="I21" s="25"/>
    </row>
    <row r="22" spans="1:9" ht="18">
      <c r="A22" s="27" t="s">
        <v>87</v>
      </c>
      <c r="B22" s="28">
        <v>18</v>
      </c>
      <c r="C22" s="26" t="str">
        <f>1стр2!E50</f>
        <v>Субхангулов Арнольд</v>
      </c>
      <c r="D22" s="25"/>
      <c r="E22" s="25"/>
      <c r="F22" s="25"/>
      <c r="G22" s="25"/>
      <c r="H22" s="25"/>
      <c r="I22" s="25"/>
    </row>
    <row r="23" spans="1:9" ht="18">
      <c r="A23" s="27" t="s">
        <v>88</v>
      </c>
      <c r="B23" s="28">
        <v>19</v>
      </c>
      <c r="C23" s="26" t="str">
        <f>1стр2!E53</f>
        <v>Григорьев Руслан</v>
      </c>
      <c r="D23" s="25"/>
      <c r="E23" s="25"/>
      <c r="F23" s="25"/>
      <c r="G23" s="25"/>
      <c r="H23" s="25"/>
      <c r="I23" s="25"/>
    </row>
    <row r="24" spans="1:9" ht="18">
      <c r="A24" s="27" t="s">
        <v>89</v>
      </c>
      <c r="B24" s="28">
        <v>20</v>
      </c>
      <c r="C24" s="26" t="str">
        <f>1стр2!E55</f>
        <v>Саитов Эмиль</v>
      </c>
      <c r="D24" s="25"/>
      <c r="E24" s="25"/>
      <c r="F24" s="25"/>
      <c r="G24" s="25"/>
      <c r="H24" s="25"/>
      <c r="I24" s="25"/>
    </row>
    <row r="25" spans="1:9" ht="18">
      <c r="A25" s="27" t="s">
        <v>90</v>
      </c>
      <c r="B25" s="28">
        <v>21</v>
      </c>
      <c r="C25" s="26" t="str">
        <f>1стр2!I53</f>
        <v>Закареев Али</v>
      </c>
      <c r="D25" s="25"/>
      <c r="E25" s="25"/>
      <c r="F25" s="25"/>
      <c r="G25" s="25"/>
      <c r="H25" s="25"/>
      <c r="I25" s="25"/>
    </row>
    <row r="26" spans="1:9" ht="18">
      <c r="A26" s="27" t="s">
        <v>91</v>
      </c>
      <c r="B26" s="28">
        <v>22</v>
      </c>
      <c r="C26" s="26" t="str">
        <f>1стр2!I57</f>
        <v>Плевако Дмитрий</v>
      </c>
      <c r="D26" s="25"/>
      <c r="E26" s="25"/>
      <c r="F26" s="25"/>
      <c r="G26" s="25"/>
      <c r="H26" s="25"/>
      <c r="I26" s="25"/>
    </row>
    <row r="27" spans="1:9" ht="18">
      <c r="A27" s="27" t="s">
        <v>92</v>
      </c>
      <c r="B27" s="28">
        <v>23</v>
      </c>
      <c r="C27" s="26" t="str">
        <f>1стр2!I59</f>
        <v>Коновалов Александр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1стр2!I61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1стр2!E63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1стр2!E69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1стр2!E72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1стр2!E74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1стр2!I66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1стр2!I70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1стр2!I72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1стр2!I74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2009-08-29T12:34:40Z</cp:lastPrinted>
  <dcterms:created xsi:type="dcterms:W3CDTF">2008-02-03T08:28:10Z</dcterms:created>
  <dcterms:modified xsi:type="dcterms:W3CDTF">2009-08-31T06:04:38Z</dcterms:modified>
  <cp:category/>
  <cp:version/>
  <cp:contentType/>
  <cp:contentStatus/>
</cp:coreProperties>
</file>